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51\東京共有\K 関東スケジュール\2022\2022.08.15\2022.08.15KANTO\"/>
    </mc:Choice>
  </mc:AlternateContent>
  <xr:revisionPtr revIDLastSave="0" documentId="13_ncr:1_{9F97DD55-97B8-47E1-8902-41BC65E6A17A}" xr6:coauthVersionLast="47" xr6:coauthVersionMax="47" xr10:uidLastSave="{00000000-0000-0000-0000-000000000000}"/>
  <bookViews>
    <workbookView xWindow="-108" yWindow="-108" windowWidth="23256" windowHeight="12576" tabRatio="862" activeTab="1" xr2:uid="{00000000-000D-0000-FFFF-FFFF00000000}"/>
  </bookViews>
  <sheets>
    <sheet name="仕向け地一覧" sheetId="25" r:id="rId1"/>
    <sheet name="トータル" sheetId="24" r:id="rId2"/>
    <sheet name="1.韓国(釜山 仁川）" sheetId="20" r:id="rId3"/>
    <sheet name="2.UAE(DUBAI)" sheetId="27" r:id="rId4"/>
    <sheet name="3.台湾(基隆)" sheetId="6" r:id="rId5"/>
    <sheet name="4.台湾(高雄)" sheetId="21" r:id="rId6"/>
    <sheet name="5.台湾(台中)" sheetId="22" r:id="rId7"/>
    <sheet name="6.香港" sheetId="1" r:id="rId8"/>
    <sheet name="7.上海" sheetId="8" r:id="rId9"/>
    <sheet name="8.シンガポール" sheetId="12" r:id="rId10"/>
    <sheet name="9.マレーシア" sheetId="28" r:id="rId11"/>
    <sheet name="10.インドネシア" sheetId="13" r:id="rId12"/>
    <sheet name="11.フィリピン" sheetId="29" r:id="rId13"/>
    <sheet name="12.タイ" sheetId="23" r:id="rId14"/>
    <sheet name="13.ベトナム" sheetId="16" r:id="rId15"/>
    <sheet name="14.中国（大連・新港)" sheetId="32" r:id="rId16"/>
    <sheet name="15.中国（青島・寧波）" sheetId="11" r:id="rId17"/>
    <sheet name="16.中国(厦門)" sheetId="31" r:id="rId18"/>
    <sheet name="Sheet2" sheetId="33" r:id="rId19"/>
    <sheet name="Sheet1" sheetId="26" r:id="rId20"/>
  </sheets>
  <definedNames>
    <definedName name="_xlnm._FilterDatabase" localSheetId="1" hidden="1">トータル!$A$5:$O$258</definedName>
    <definedName name="_xlnm.Print_Area" localSheetId="2">'1.韓国(釜山 仁川）'!$A$1:$Q$44</definedName>
    <definedName name="_xlnm.Print_Area" localSheetId="11">'10.インドネシア'!$A$1:$N$34</definedName>
    <definedName name="_xlnm.Print_Area" localSheetId="12">'11.フィリピン'!$A$1:$N$35</definedName>
    <definedName name="_xlnm.Print_Area" localSheetId="13">'12.タイ'!$A$1:$N$33</definedName>
    <definedName name="_xlnm.Print_Area" localSheetId="14">'13.ベトナム'!$A$1:$N$36</definedName>
    <definedName name="_xlnm.Print_Area" localSheetId="15">'14.中国（大連・新港)'!$A$1:$N$31</definedName>
    <definedName name="_xlnm.Print_Area" localSheetId="16">'15.中国（青島・寧波）'!$A$1:$O$33</definedName>
    <definedName name="_xlnm.Print_Area" localSheetId="17">'16.中国(厦門)'!$A$1:$N$29</definedName>
    <definedName name="_xlnm.Print_Area" localSheetId="3">'2.UAE(DUBAI)'!$A$1:$N$33</definedName>
    <definedName name="_xlnm.Print_Area" localSheetId="4">'3.台湾(基隆)'!$A$1:$M$35</definedName>
    <definedName name="_xlnm.Print_Area" localSheetId="5">'4.台湾(高雄)'!$A$1:$N$33</definedName>
    <definedName name="_xlnm.Print_Area" localSheetId="6">'5.台湾(台中)'!$A$1:$N$31</definedName>
    <definedName name="_xlnm.Print_Area" localSheetId="7">'6.香港'!$A$1:$O$35</definedName>
    <definedName name="_xlnm.Print_Area" localSheetId="8">'7.上海'!$A$1:$Q$37</definedName>
    <definedName name="_xlnm.Print_Area" localSheetId="9">'8.シンガポール'!$A$1:$P$41</definedName>
    <definedName name="_xlnm.Print_Area" localSheetId="10">'9.マレーシア'!$A$1:$N$30</definedName>
    <definedName name="_xlnm.Print_Area" localSheetId="1">トータル!$A$1:$L$258</definedName>
    <definedName name="_xlnm.Print_Area" localSheetId="0">仕向け地一覧!$A$1:$O$34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21" l="1"/>
  <c r="A11" i="21"/>
  <c r="A12" i="21"/>
  <c r="A13" i="21"/>
  <c r="A14" i="21"/>
  <c r="A15" i="21"/>
  <c r="A16" i="21"/>
  <c r="F11" i="8"/>
  <c r="B34" i="8"/>
  <c r="C34" i="8"/>
  <c r="D34" i="8"/>
  <c r="E34" i="8"/>
  <c r="F34" i="8"/>
  <c r="G34" i="8"/>
  <c r="H34" i="8"/>
  <c r="I34" i="8"/>
  <c r="A23" i="11"/>
  <c r="A24" i="11"/>
  <c r="A25" i="11"/>
  <c r="A26" i="11"/>
  <c r="A27" i="11"/>
  <c r="A28" i="11"/>
  <c r="A29" i="11"/>
  <c r="C11" i="8"/>
  <c r="C12" i="8"/>
  <c r="C13" i="8"/>
  <c r="C14" i="8"/>
  <c r="C15" i="8"/>
  <c r="B11" i="8"/>
  <c r="B12" i="8"/>
  <c r="B13" i="8"/>
  <c r="B14" i="8"/>
  <c r="B15" i="8"/>
  <c r="B26" i="12"/>
  <c r="C26" i="12"/>
  <c r="D26" i="12"/>
  <c r="E26" i="12"/>
  <c r="F26" i="12"/>
  <c r="G26" i="12"/>
  <c r="H26" i="12"/>
  <c r="I26" i="12"/>
  <c r="A26" i="12"/>
  <c r="D18" i="8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9" i="12"/>
  <c r="F17" i="8"/>
  <c r="F9" i="8"/>
  <c r="A9" i="21"/>
  <c r="B9" i="21"/>
  <c r="A27" i="20" l="1"/>
  <c r="A28" i="20"/>
  <c r="A29" i="20"/>
  <c r="B28" i="20"/>
  <c r="C28" i="20"/>
  <c r="D28" i="20"/>
  <c r="E28" i="20"/>
  <c r="F28" i="20"/>
  <c r="G28" i="20"/>
  <c r="H28" i="20"/>
  <c r="I28" i="20"/>
  <c r="B29" i="20"/>
  <c r="C29" i="20"/>
  <c r="D29" i="20"/>
  <c r="E29" i="20"/>
  <c r="F29" i="20"/>
  <c r="G29" i="20"/>
  <c r="H29" i="20"/>
  <c r="I29" i="20"/>
  <c r="A10" i="12" l="1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B10" i="12"/>
  <c r="C10" i="12"/>
  <c r="D10" i="12"/>
  <c r="E10" i="12"/>
  <c r="F10" i="12"/>
  <c r="G10" i="12"/>
  <c r="H10" i="12"/>
  <c r="B11" i="12"/>
  <c r="C11" i="12"/>
  <c r="D11" i="12"/>
  <c r="E11" i="12"/>
  <c r="F11" i="12"/>
  <c r="G11" i="12"/>
  <c r="H11" i="12"/>
  <c r="B12" i="12"/>
  <c r="C12" i="12"/>
  <c r="D12" i="12"/>
  <c r="E12" i="12"/>
  <c r="F12" i="12"/>
  <c r="G12" i="12"/>
  <c r="H12" i="12"/>
  <c r="B13" i="12"/>
  <c r="C13" i="12"/>
  <c r="D13" i="12"/>
  <c r="E13" i="12"/>
  <c r="F13" i="12"/>
  <c r="G13" i="12"/>
  <c r="H13" i="12"/>
  <c r="B14" i="12"/>
  <c r="C14" i="12"/>
  <c r="D14" i="12"/>
  <c r="E14" i="12"/>
  <c r="F14" i="12"/>
  <c r="G14" i="12"/>
  <c r="H14" i="12"/>
  <c r="B15" i="12"/>
  <c r="C15" i="12"/>
  <c r="D15" i="12"/>
  <c r="E15" i="12"/>
  <c r="F15" i="12"/>
  <c r="G15" i="12"/>
  <c r="H15" i="12"/>
  <c r="B16" i="12"/>
  <c r="C16" i="12"/>
  <c r="D16" i="12"/>
  <c r="E16" i="12"/>
  <c r="F16" i="12"/>
  <c r="G16" i="12"/>
  <c r="H16" i="12"/>
  <c r="B17" i="12"/>
  <c r="C17" i="12"/>
  <c r="D17" i="12"/>
  <c r="E17" i="12"/>
  <c r="F17" i="12"/>
  <c r="G17" i="12"/>
  <c r="H17" i="12"/>
  <c r="B18" i="12"/>
  <c r="C18" i="12"/>
  <c r="D18" i="12"/>
  <c r="E18" i="12"/>
  <c r="F18" i="12"/>
  <c r="G18" i="12"/>
  <c r="H18" i="12"/>
  <c r="B19" i="12"/>
  <c r="C19" i="12"/>
  <c r="D19" i="12"/>
  <c r="E19" i="12"/>
  <c r="F19" i="12"/>
  <c r="G19" i="12"/>
  <c r="H19" i="12"/>
  <c r="B20" i="12"/>
  <c r="C20" i="12"/>
  <c r="D20" i="12"/>
  <c r="E20" i="12"/>
  <c r="F20" i="12"/>
  <c r="G20" i="12"/>
  <c r="H20" i="12"/>
  <c r="B21" i="12"/>
  <c r="C21" i="12"/>
  <c r="D21" i="12"/>
  <c r="E21" i="12"/>
  <c r="F21" i="12"/>
  <c r="G21" i="12"/>
  <c r="H21" i="12"/>
  <c r="B22" i="12"/>
  <c r="C22" i="12"/>
  <c r="D22" i="12"/>
  <c r="E22" i="12"/>
  <c r="F22" i="12"/>
  <c r="G22" i="12"/>
  <c r="H22" i="12"/>
  <c r="B23" i="12"/>
  <c r="C23" i="12"/>
  <c r="D23" i="12"/>
  <c r="E23" i="12"/>
  <c r="F23" i="12"/>
  <c r="G23" i="12"/>
  <c r="H23" i="12"/>
  <c r="B24" i="12"/>
  <c r="C24" i="12"/>
  <c r="D24" i="12"/>
  <c r="E24" i="12"/>
  <c r="F24" i="12"/>
  <c r="G24" i="12"/>
  <c r="H24" i="12"/>
  <c r="B25" i="12"/>
  <c r="C25" i="12"/>
  <c r="D25" i="12"/>
  <c r="E25" i="12"/>
  <c r="F25" i="12"/>
  <c r="G25" i="12"/>
  <c r="H25" i="12"/>
  <c r="A10" i="22"/>
  <c r="A11" i="22"/>
  <c r="A12" i="22"/>
  <c r="A13" i="22"/>
  <c r="A14" i="22"/>
  <c r="A15" i="22"/>
  <c r="A16" i="22"/>
  <c r="A17" i="22"/>
  <c r="A18" i="22"/>
  <c r="I35" i="20"/>
  <c r="B32" i="8"/>
  <c r="C32" i="8"/>
  <c r="D32" i="8"/>
  <c r="E32" i="8"/>
  <c r="F32" i="8"/>
  <c r="G32" i="8"/>
  <c r="H32" i="8"/>
  <c r="I32" i="8"/>
  <c r="B33" i="8"/>
  <c r="C33" i="8"/>
  <c r="D33" i="8"/>
  <c r="E33" i="8"/>
  <c r="F33" i="8"/>
  <c r="G33" i="8"/>
  <c r="H33" i="8"/>
  <c r="I33" i="8"/>
  <c r="B10" i="21"/>
  <c r="C10" i="21"/>
  <c r="D10" i="21"/>
  <c r="E10" i="21"/>
  <c r="F10" i="21"/>
  <c r="G10" i="21"/>
  <c r="H10" i="21"/>
  <c r="B11" i="21"/>
  <c r="C11" i="21"/>
  <c r="D11" i="21"/>
  <c r="E11" i="21"/>
  <c r="F11" i="21"/>
  <c r="G11" i="21"/>
  <c r="H11" i="21"/>
  <c r="B12" i="21"/>
  <c r="C12" i="21"/>
  <c r="D12" i="21"/>
  <c r="E12" i="21"/>
  <c r="F12" i="21"/>
  <c r="G12" i="21"/>
  <c r="H12" i="21"/>
  <c r="B13" i="21"/>
  <c r="C13" i="21"/>
  <c r="D13" i="21"/>
  <c r="E13" i="21"/>
  <c r="F13" i="21"/>
  <c r="G13" i="21"/>
  <c r="H13" i="21"/>
  <c r="B14" i="21"/>
  <c r="C14" i="21"/>
  <c r="D14" i="21"/>
  <c r="E14" i="21"/>
  <c r="F14" i="21"/>
  <c r="G14" i="21"/>
  <c r="H14" i="21"/>
  <c r="B15" i="21"/>
  <c r="C15" i="21"/>
  <c r="D15" i="21"/>
  <c r="E15" i="21"/>
  <c r="F15" i="21"/>
  <c r="G15" i="21"/>
  <c r="H15" i="21"/>
  <c r="B16" i="21"/>
  <c r="C16" i="21"/>
  <c r="D16" i="21"/>
  <c r="E16" i="21"/>
  <c r="F16" i="21"/>
  <c r="G16" i="21"/>
  <c r="H16" i="21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10" i="20"/>
  <c r="B14" i="32"/>
  <c r="B15" i="32"/>
  <c r="B16" i="32"/>
  <c r="B16" i="27"/>
  <c r="C16" i="27"/>
  <c r="D16" i="27"/>
  <c r="E16" i="27"/>
  <c r="F16" i="27"/>
  <c r="G16" i="27"/>
  <c r="H16" i="27"/>
  <c r="B17" i="27"/>
  <c r="C17" i="27"/>
  <c r="D17" i="27"/>
  <c r="E17" i="27"/>
  <c r="F17" i="27"/>
  <c r="G17" i="27"/>
  <c r="H17" i="27"/>
  <c r="B24" i="32"/>
  <c r="B22" i="6"/>
  <c r="C22" i="6"/>
  <c r="D22" i="6"/>
  <c r="E22" i="6"/>
  <c r="F22" i="6"/>
  <c r="G22" i="6"/>
  <c r="H22" i="6"/>
  <c r="H17" i="16"/>
  <c r="G17" i="16"/>
  <c r="F17" i="16"/>
  <c r="E17" i="16"/>
  <c r="D17" i="16"/>
  <c r="C17" i="16"/>
  <c r="B17" i="16"/>
  <c r="A17" i="16"/>
  <c r="B32" i="16"/>
  <c r="C32" i="16"/>
  <c r="D32" i="16"/>
  <c r="E32" i="16"/>
  <c r="F32" i="16"/>
  <c r="G32" i="16"/>
  <c r="H32" i="16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A22" i="1"/>
  <c r="A23" i="1"/>
  <c r="B20" i="8"/>
  <c r="B30" i="16"/>
  <c r="C30" i="16"/>
  <c r="D30" i="16"/>
  <c r="E30" i="16"/>
  <c r="F30" i="16"/>
  <c r="G30" i="16"/>
  <c r="H30" i="16"/>
  <c r="B31" i="16"/>
  <c r="C31" i="16"/>
  <c r="D31" i="16"/>
  <c r="E31" i="16"/>
  <c r="F31" i="16"/>
  <c r="G31" i="16"/>
  <c r="H31" i="16"/>
  <c r="H10" i="22"/>
  <c r="H11" i="22"/>
  <c r="H12" i="22"/>
  <c r="H13" i="22"/>
  <c r="H14" i="22"/>
  <c r="H15" i="22"/>
  <c r="H16" i="22"/>
  <c r="H17" i="22"/>
  <c r="H18" i="22"/>
  <c r="B18" i="22"/>
  <c r="C18" i="22"/>
  <c r="D18" i="22"/>
  <c r="E18" i="22"/>
  <c r="F18" i="22"/>
  <c r="G18" i="22"/>
  <c r="B10" i="22"/>
  <c r="C10" i="22"/>
  <c r="D10" i="22"/>
  <c r="E10" i="22"/>
  <c r="F10" i="22"/>
  <c r="G10" i="22"/>
  <c r="B11" i="22"/>
  <c r="C11" i="22"/>
  <c r="D11" i="22"/>
  <c r="E11" i="22"/>
  <c r="F11" i="22"/>
  <c r="G11" i="22"/>
  <c r="B12" i="22"/>
  <c r="C12" i="22"/>
  <c r="D12" i="22"/>
  <c r="E12" i="22"/>
  <c r="F12" i="22"/>
  <c r="G12" i="22"/>
  <c r="B13" i="22"/>
  <c r="C13" i="22"/>
  <c r="D13" i="22"/>
  <c r="E13" i="22"/>
  <c r="F13" i="22"/>
  <c r="G13" i="22"/>
  <c r="B14" i="22"/>
  <c r="C14" i="22"/>
  <c r="D14" i="22"/>
  <c r="E14" i="22"/>
  <c r="F14" i="22"/>
  <c r="G14" i="22"/>
  <c r="B15" i="22"/>
  <c r="C15" i="22"/>
  <c r="D15" i="22"/>
  <c r="E15" i="22"/>
  <c r="F15" i="22"/>
  <c r="G15" i="22"/>
  <c r="B16" i="22"/>
  <c r="C16" i="22"/>
  <c r="D16" i="22"/>
  <c r="E16" i="22"/>
  <c r="F16" i="22"/>
  <c r="G16" i="22"/>
  <c r="B17" i="22"/>
  <c r="C17" i="22"/>
  <c r="D17" i="22"/>
  <c r="E17" i="22"/>
  <c r="F17" i="22"/>
  <c r="G17" i="22"/>
  <c r="E42" i="20"/>
  <c r="B29" i="8"/>
  <c r="I31" i="8"/>
  <c r="I30" i="8"/>
  <c r="I29" i="8"/>
  <c r="I28" i="8"/>
  <c r="I27" i="8"/>
  <c r="I26" i="8"/>
  <c r="I25" i="8"/>
  <c r="G10" i="1"/>
  <c r="B21" i="6"/>
  <c r="C21" i="6"/>
  <c r="D21" i="6"/>
  <c r="E21" i="6"/>
  <c r="F21" i="6"/>
  <c r="G21" i="6"/>
  <c r="H21" i="6"/>
  <c r="E15" i="27"/>
  <c r="E11" i="27"/>
  <c r="E12" i="27"/>
  <c r="E13" i="27"/>
  <c r="E14" i="27"/>
  <c r="E10" i="27"/>
  <c r="E9" i="27"/>
  <c r="D15" i="27"/>
  <c r="D11" i="27"/>
  <c r="D12" i="27"/>
  <c r="D13" i="27"/>
  <c r="D14" i="27"/>
  <c r="D10" i="27"/>
  <c r="D9" i="27"/>
  <c r="A11" i="27"/>
  <c r="A12" i="27"/>
  <c r="A13" i="27"/>
  <c r="A14" i="27"/>
  <c r="A15" i="27"/>
  <c r="G42" i="20"/>
  <c r="G37" i="20"/>
  <c r="G38" i="20"/>
  <c r="G39" i="20"/>
  <c r="G40" i="20"/>
  <c r="G41" i="20"/>
  <c r="G36" i="20"/>
  <c r="G35" i="20"/>
  <c r="E37" i="20"/>
  <c r="E38" i="20"/>
  <c r="E39" i="20"/>
  <c r="E40" i="20"/>
  <c r="E41" i="20"/>
  <c r="E36" i="20"/>
  <c r="E35" i="20"/>
  <c r="A42" i="20"/>
  <c r="A41" i="20"/>
  <c r="A40" i="20"/>
  <c r="A39" i="20"/>
  <c r="A38" i="20"/>
  <c r="A37" i="20"/>
  <c r="A36" i="20"/>
  <c r="A35" i="20"/>
  <c r="A25" i="20"/>
  <c r="A26" i="20"/>
  <c r="B25" i="20"/>
  <c r="C25" i="20"/>
  <c r="D25" i="20"/>
  <c r="E25" i="20"/>
  <c r="F25" i="20"/>
  <c r="G25" i="20"/>
  <c r="H25" i="20"/>
  <c r="B26" i="20"/>
  <c r="C26" i="20"/>
  <c r="D26" i="20"/>
  <c r="E26" i="20"/>
  <c r="F26" i="20"/>
  <c r="G26" i="20"/>
  <c r="H26" i="20"/>
  <c r="B27" i="20"/>
  <c r="C27" i="20"/>
  <c r="D27" i="20"/>
  <c r="E27" i="20"/>
  <c r="F27" i="20"/>
  <c r="G27" i="20"/>
  <c r="H27" i="20"/>
  <c r="G24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11" i="20"/>
  <c r="F24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11" i="20"/>
  <c r="D24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11" i="20"/>
  <c r="F10" i="20"/>
  <c r="D10" i="20"/>
  <c r="E24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11" i="20"/>
  <c r="G10" i="20"/>
  <c r="E10" i="20"/>
  <c r="B24" i="16" l="1"/>
  <c r="C24" i="16"/>
  <c r="D24" i="16"/>
  <c r="E24" i="16"/>
  <c r="F24" i="16"/>
  <c r="G24" i="16"/>
  <c r="B25" i="16"/>
  <c r="C25" i="16"/>
  <c r="D25" i="16"/>
  <c r="E25" i="16"/>
  <c r="F25" i="16"/>
  <c r="G25" i="16"/>
  <c r="B26" i="16"/>
  <c r="C26" i="16"/>
  <c r="D26" i="16"/>
  <c r="E26" i="16"/>
  <c r="F26" i="16"/>
  <c r="G26" i="16"/>
  <c r="B27" i="16"/>
  <c r="C27" i="16"/>
  <c r="D27" i="16"/>
  <c r="E27" i="16"/>
  <c r="F27" i="16"/>
  <c r="G27" i="16"/>
  <c r="B28" i="16"/>
  <c r="C28" i="16"/>
  <c r="D28" i="16"/>
  <c r="E28" i="16"/>
  <c r="F28" i="16"/>
  <c r="G28" i="16"/>
  <c r="B29" i="16"/>
  <c r="C29" i="16"/>
  <c r="D29" i="16"/>
  <c r="E29" i="16"/>
  <c r="F29" i="16"/>
  <c r="G29" i="16"/>
  <c r="H28" i="16"/>
  <c r="H29" i="16"/>
  <c r="F10" i="1"/>
  <c r="D17" i="6"/>
  <c r="E17" i="6"/>
  <c r="F17" i="6"/>
  <c r="G17" i="6"/>
  <c r="D18" i="6"/>
  <c r="E18" i="6"/>
  <c r="F18" i="6"/>
  <c r="G18" i="6"/>
  <c r="D19" i="6"/>
  <c r="E19" i="6"/>
  <c r="F19" i="6"/>
  <c r="G19" i="6"/>
  <c r="D20" i="6"/>
  <c r="E20" i="6"/>
  <c r="F20" i="6"/>
  <c r="G20" i="6"/>
  <c r="B20" i="6"/>
  <c r="B27" i="8"/>
  <c r="D25" i="8"/>
  <c r="E25" i="8"/>
  <c r="F25" i="8"/>
  <c r="G25" i="8"/>
  <c r="H25" i="8"/>
  <c r="D26" i="8"/>
  <c r="E26" i="8"/>
  <c r="F26" i="8"/>
  <c r="G26" i="8"/>
  <c r="H26" i="8"/>
  <c r="D27" i="8"/>
  <c r="E27" i="8"/>
  <c r="F27" i="8"/>
  <c r="G27" i="8"/>
  <c r="H27" i="8"/>
  <c r="D28" i="8"/>
  <c r="E28" i="8"/>
  <c r="F28" i="8"/>
  <c r="G28" i="8"/>
  <c r="H28" i="8"/>
  <c r="D29" i="8"/>
  <c r="E29" i="8"/>
  <c r="F29" i="8"/>
  <c r="G29" i="8"/>
  <c r="H29" i="8"/>
  <c r="D30" i="8"/>
  <c r="E30" i="8"/>
  <c r="F30" i="8"/>
  <c r="G30" i="8"/>
  <c r="H30" i="8"/>
  <c r="D31" i="8"/>
  <c r="E31" i="8"/>
  <c r="F31" i="8"/>
  <c r="G31" i="8"/>
  <c r="H31" i="8"/>
  <c r="B11" i="20"/>
  <c r="C11" i="20"/>
  <c r="H11" i="20"/>
  <c r="B12" i="20"/>
  <c r="C12" i="20"/>
  <c r="H12" i="20"/>
  <c r="B13" i="20"/>
  <c r="C13" i="20"/>
  <c r="H13" i="20"/>
  <c r="B14" i="20"/>
  <c r="C14" i="20"/>
  <c r="H14" i="20"/>
  <c r="B15" i="20"/>
  <c r="C15" i="20"/>
  <c r="H15" i="20"/>
  <c r="B16" i="20"/>
  <c r="C16" i="20"/>
  <c r="H16" i="20"/>
  <c r="B17" i="20"/>
  <c r="C17" i="20"/>
  <c r="H17" i="20"/>
  <c r="B18" i="20"/>
  <c r="C18" i="20"/>
  <c r="H18" i="20"/>
  <c r="B19" i="20"/>
  <c r="C19" i="20"/>
  <c r="H19" i="20"/>
  <c r="B20" i="20"/>
  <c r="C20" i="20"/>
  <c r="H20" i="20"/>
  <c r="B21" i="20"/>
  <c r="C21" i="20"/>
  <c r="H21" i="20"/>
  <c r="B22" i="20"/>
  <c r="C22" i="20"/>
  <c r="H22" i="20"/>
  <c r="B23" i="20"/>
  <c r="C23" i="20"/>
  <c r="H23" i="20"/>
  <c r="B24" i="20"/>
  <c r="C24" i="20"/>
  <c r="H24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B36" i="20" l="1"/>
  <c r="C36" i="20"/>
  <c r="D36" i="20"/>
  <c r="F36" i="20"/>
  <c r="H36" i="20"/>
  <c r="I36" i="20"/>
  <c r="B37" i="20"/>
  <c r="C37" i="20"/>
  <c r="D37" i="20"/>
  <c r="F37" i="20"/>
  <c r="H37" i="20"/>
  <c r="I37" i="20"/>
  <c r="B38" i="20"/>
  <c r="C38" i="20"/>
  <c r="D38" i="20"/>
  <c r="F38" i="20"/>
  <c r="H38" i="20"/>
  <c r="I38" i="20"/>
  <c r="B39" i="20"/>
  <c r="C39" i="20"/>
  <c r="D39" i="20"/>
  <c r="F39" i="20"/>
  <c r="H39" i="20"/>
  <c r="I39" i="20"/>
  <c r="B40" i="20"/>
  <c r="C40" i="20"/>
  <c r="D40" i="20"/>
  <c r="F40" i="20"/>
  <c r="H40" i="20"/>
  <c r="I40" i="20"/>
  <c r="B41" i="20"/>
  <c r="C41" i="20"/>
  <c r="D41" i="20"/>
  <c r="F41" i="20"/>
  <c r="H41" i="20"/>
  <c r="I41" i="20"/>
  <c r="B42" i="20"/>
  <c r="C42" i="20"/>
  <c r="D42" i="20"/>
  <c r="F42" i="20"/>
  <c r="H42" i="20"/>
  <c r="I42" i="20"/>
  <c r="H35" i="20"/>
  <c r="F35" i="20"/>
  <c r="D35" i="20"/>
  <c r="C35" i="20"/>
  <c r="B35" i="20"/>
  <c r="B11" i="31"/>
  <c r="C11" i="31"/>
  <c r="D11" i="31"/>
  <c r="E11" i="31"/>
  <c r="F11" i="31"/>
  <c r="G11" i="31"/>
  <c r="H11" i="31"/>
  <c r="B12" i="31"/>
  <c r="C12" i="31"/>
  <c r="D12" i="31"/>
  <c r="E12" i="31"/>
  <c r="F12" i="31"/>
  <c r="G12" i="31"/>
  <c r="H12" i="31"/>
  <c r="B13" i="31"/>
  <c r="C13" i="31"/>
  <c r="D13" i="31"/>
  <c r="E13" i="31"/>
  <c r="F13" i="31"/>
  <c r="G13" i="31"/>
  <c r="H13" i="31"/>
  <c r="B14" i="31"/>
  <c r="C14" i="31"/>
  <c r="D14" i="31"/>
  <c r="E14" i="31"/>
  <c r="F14" i="31"/>
  <c r="G14" i="31"/>
  <c r="H14" i="31"/>
  <c r="B15" i="31"/>
  <c r="C15" i="31"/>
  <c r="D15" i="31"/>
  <c r="E15" i="31"/>
  <c r="F15" i="31"/>
  <c r="G15" i="31"/>
  <c r="H15" i="31"/>
  <c r="B16" i="31"/>
  <c r="C16" i="31"/>
  <c r="D16" i="31"/>
  <c r="E16" i="31"/>
  <c r="F16" i="31"/>
  <c r="G16" i="31"/>
  <c r="H16" i="31"/>
  <c r="B17" i="31"/>
  <c r="C17" i="31"/>
  <c r="D17" i="31"/>
  <c r="E17" i="31"/>
  <c r="F17" i="31"/>
  <c r="G17" i="31"/>
  <c r="H17" i="31"/>
  <c r="G10" i="31"/>
  <c r="F10" i="31"/>
  <c r="E10" i="31"/>
  <c r="D10" i="31"/>
  <c r="C10" i="31"/>
  <c r="B10" i="31"/>
  <c r="A11" i="31"/>
  <c r="A12" i="31"/>
  <c r="A13" i="31"/>
  <c r="A14" i="31"/>
  <c r="A15" i="31"/>
  <c r="A16" i="31"/>
  <c r="A17" i="31"/>
  <c r="A10" i="31"/>
  <c r="A23" i="32"/>
  <c r="A24" i="32"/>
  <c r="A25" i="32"/>
  <c r="A26" i="32"/>
  <c r="A27" i="32"/>
  <c r="A28" i="32"/>
  <c r="A29" i="32"/>
  <c r="A22" i="32"/>
  <c r="A10" i="32"/>
  <c r="A11" i="32"/>
  <c r="A12" i="32"/>
  <c r="A13" i="32"/>
  <c r="A14" i="32"/>
  <c r="A15" i="32"/>
  <c r="A16" i="32"/>
  <c r="B10" i="28"/>
  <c r="C10" i="28"/>
  <c r="D10" i="28"/>
  <c r="E10" i="28"/>
  <c r="F10" i="28"/>
  <c r="G10" i="28"/>
  <c r="H10" i="28"/>
  <c r="B11" i="28"/>
  <c r="C11" i="28"/>
  <c r="D11" i="28"/>
  <c r="E11" i="28"/>
  <c r="F11" i="28"/>
  <c r="G11" i="28"/>
  <c r="H11" i="28"/>
  <c r="B12" i="28"/>
  <c r="C12" i="28"/>
  <c r="D12" i="28"/>
  <c r="E12" i="28"/>
  <c r="F12" i="28"/>
  <c r="G12" i="28"/>
  <c r="H12" i="28"/>
  <c r="B13" i="28"/>
  <c r="C13" i="28"/>
  <c r="D13" i="28"/>
  <c r="E13" i="28"/>
  <c r="F13" i="28"/>
  <c r="G13" i="28"/>
  <c r="H13" i="28"/>
  <c r="B14" i="28"/>
  <c r="C14" i="28"/>
  <c r="D14" i="28"/>
  <c r="E14" i="28"/>
  <c r="F14" i="28"/>
  <c r="G14" i="28"/>
  <c r="H14" i="28"/>
  <c r="B15" i="28"/>
  <c r="C15" i="28"/>
  <c r="D15" i="28"/>
  <c r="E15" i="28"/>
  <c r="F15" i="28"/>
  <c r="G15" i="28"/>
  <c r="H15" i="28"/>
  <c r="B16" i="28"/>
  <c r="C16" i="28"/>
  <c r="D16" i="28"/>
  <c r="E16" i="28"/>
  <c r="F16" i="28"/>
  <c r="G16" i="28"/>
  <c r="H16" i="28"/>
  <c r="H9" i="28"/>
  <c r="G9" i="28"/>
  <c r="F9" i="28"/>
  <c r="E9" i="28"/>
  <c r="D9" i="28"/>
  <c r="C9" i="28"/>
  <c r="B9" i="2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9" i="8"/>
  <c r="B9" i="8"/>
  <c r="B10" i="8"/>
  <c r="C10" i="8"/>
  <c r="D10" i="8"/>
  <c r="E10" i="8"/>
  <c r="F10" i="8"/>
  <c r="G10" i="8"/>
  <c r="H10" i="8"/>
  <c r="I10" i="8"/>
  <c r="D11" i="8"/>
  <c r="E11" i="8"/>
  <c r="G11" i="8"/>
  <c r="H11" i="8"/>
  <c r="I11" i="8"/>
  <c r="D12" i="8"/>
  <c r="E12" i="8"/>
  <c r="F12" i="8"/>
  <c r="G12" i="8"/>
  <c r="H12" i="8"/>
  <c r="I12" i="8"/>
  <c r="D13" i="8"/>
  <c r="E13" i="8"/>
  <c r="F13" i="8"/>
  <c r="G13" i="8"/>
  <c r="H13" i="8"/>
  <c r="I13" i="8"/>
  <c r="D14" i="8"/>
  <c r="E14" i="8"/>
  <c r="F14" i="8"/>
  <c r="G14" i="8"/>
  <c r="H14" i="8"/>
  <c r="I14" i="8"/>
  <c r="D15" i="8"/>
  <c r="E15" i="8"/>
  <c r="F15" i="8"/>
  <c r="G15" i="8"/>
  <c r="H15" i="8"/>
  <c r="I15" i="8"/>
  <c r="B16" i="8"/>
  <c r="C16" i="8"/>
  <c r="D16" i="8"/>
  <c r="E16" i="8"/>
  <c r="F16" i="8"/>
  <c r="G16" i="8"/>
  <c r="H16" i="8"/>
  <c r="I16" i="8"/>
  <c r="B17" i="8"/>
  <c r="C17" i="8"/>
  <c r="D17" i="8"/>
  <c r="E17" i="8"/>
  <c r="G17" i="8"/>
  <c r="H17" i="8"/>
  <c r="I17" i="8"/>
  <c r="B18" i="8"/>
  <c r="C18" i="8"/>
  <c r="E18" i="8"/>
  <c r="F18" i="8"/>
  <c r="G18" i="8"/>
  <c r="H18" i="8"/>
  <c r="I18" i="8"/>
  <c r="B19" i="8"/>
  <c r="C19" i="8"/>
  <c r="D19" i="8"/>
  <c r="E19" i="8"/>
  <c r="F19" i="8"/>
  <c r="G19" i="8"/>
  <c r="H19" i="8"/>
  <c r="I19" i="8"/>
  <c r="C20" i="8"/>
  <c r="D20" i="8"/>
  <c r="E20" i="8"/>
  <c r="F20" i="8"/>
  <c r="G20" i="8"/>
  <c r="H20" i="8"/>
  <c r="I20" i="8"/>
  <c r="B21" i="8"/>
  <c r="C21" i="8"/>
  <c r="D21" i="8"/>
  <c r="E21" i="8"/>
  <c r="F21" i="8"/>
  <c r="G21" i="8"/>
  <c r="H21" i="8"/>
  <c r="I21" i="8"/>
  <c r="B22" i="8"/>
  <c r="C22" i="8"/>
  <c r="D22" i="8"/>
  <c r="E22" i="8"/>
  <c r="F22" i="8"/>
  <c r="G22" i="8"/>
  <c r="H22" i="8"/>
  <c r="I22" i="8"/>
  <c r="B23" i="8"/>
  <c r="C23" i="8"/>
  <c r="D23" i="8"/>
  <c r="E23" i="8"/>
  <c r="F23" i="8"/>
  <c r="G23" i="8"/>
  <c r="H23" i="8"/>
  <c r="I23" i="8"/>
  <c r="B24" i="8"/>
  <c r="C24" i="8"/>
  <c r="D24" i="8"/>
  <c r="E24" i="8"/>
  <c r="F24" i="8"/>
  <c r="G24" i="8"/>
  <c r="H24" i="8"/>
  <c r="I24" i="8"/>
  <c r="B25" i="8"/>
  <c r="C25" i="8"/>
  <c r="B26" i="8"/>
  <c r="C26" i="8"/>
  <c r="C27" i="8"/>
  <c r="B28" i="8"/>
  <c r="C28" i="8"/>
  <c r="C29" i="8"/>
  <c r="B30" i="8"/>
  <c r="C30" i="8"/>
  <c r="B31" i="8"/>
  <c r="C31" i="8"/>
  <c r="I9" i="8"/>
  <c r="H9" i="8"/>
  <c r="G9" i="8"/>
  <c r="E9" i="8"/>
  <c r="D9" i="8"/>
  <c r="C9" i="8"/>
  <c r="H24" i="16"/>
  <c r="H25" i="16"/>
  <c r="H26" i="16"/>
  <c r="H27" i="16"/>
  <c r="H23" i="16"/>
  <c r="G23" i="16"/>
  <c r="F23" i="16"/>
  <c r="E23" i="16"/>
  <c r="D23" i="16"/>
  <c r="C23" i="16"/>
  <c r="B23" i="16"/>
  <c r="A24" i="16"/>
  <c r="A25" i="16"/>
  <c r="A26" i="16"/>
  <c r="A27" i="16"/>
  <c r="A28" i="16"/>
  <c r="A29" i="16"/>
  <c r="A30" i="16"/>
  <c r="B10" i="16"/>
  <c r="C10" i="16"/>
  <c r="D10" i="16"/>
  <c r="E10" i="16"/>
  <c r="F10" i="16"/>
  <c r="G10" i="16"/>
  <c r="H10" i="16"/>
  <c r="B11" i="16"/>
  <c r="C11" i="16"/>
  <c r="D11" i="16"/>
  <c r="E11" i="16"/>
  <c r="F11" i="16"/>
  <c r="G11" i="16"/>
  <c r="H11" i="16"/>
  <c r="B12" i="16"/>
  <c r="C12" i="16"/>
  <c r="D12" i="16"/>
  <c r="E12" i="16"/>
  <c r="F12" i="16"/>
  <c r="G12" i="16"/>
  <c r="H12" i="16"/>
  <c r="B13" i="16"/>
  <c r="C13" i="16"/>
  <c r="D13" i="16"/>
  <c r="E13" i="16"/>
  <c r="F13" i="16"/>
  <c r="G13" i="16"/>
  <c r="H13" i="16"/>
  <c r="B14" i="16"/>
  <c r="C14" i="16"/>
  <c r="D14" i="16"/>
  <c r="E14" i="16"/>
  <c r="F14" i="16"/>
  <c r="G14" i="16"/>
  <c r="H14" i="16"/>
  <c r="B15" i="16"/>
  <c r="C15" i="16"/>
  <c r="D15" i="16"/>
  <c r="E15" i="16"/>
  <c r="F15" i="16"/>
  <c r="G15" i="16"/>
  <c r="H15" i="16"/>
  <c r="B16" i="16"/>
  <c r="C16" i="16"/>
  <c r="D16" i="16"/>
  <c r="E16" i="16"/>
  <c r="F16" i="16"/>
  <c r="G16" i="16"/>
  <c r="H16" i="16"/>
  <c r="G9" i="16"/>
  <c r="F9" i="16"/>
  <c r="E9" i="16"/>
  <c r="D9" i="16"/>
  <c r="C9" i="16"/>
  <c r="B9" i="16"/>
  <c r="A10" i="16"/>
  <c r="A11" i="16"/>
  <c r="A12" i="16"/>
  <c r="A13" i="16"/>
  <c r="A14" i="16"/>
  <c r="A15" i="16"/>
  <c r="A16" i="16"/>
  <c r="B22" i="23"/>
  <c r="C22" i="23"/>
  <c r="D22" i="23"/>
  <c r="E22" i="23"/>
  <c r="F22" i="23"/>
  <c r="G22" i="23"/>
  <c r="H22" i="23"/>
  <c r="B23" i="23"/>
  <c r="C23" i="23"/>
  <c r="D23" i="23"/>
  <c r="E23" i="23"/>
  <c r="F23" i="23"/>
  <c r="G23" i="23"/>
  <c r="H23" i="23"/>
  <c r="B24" i="23"/>
  <c r="C24" i="23"/>
  <c r="D24" i="23"/>
  <c r="E24" i="23"/>
  <c r="F24" i="23"/>
  <c r="G24" i="23"/>
  <c r="H24" i="23"/>
  <c r="B25" i="23"/>
  <c r="C25" i="23"/>
  <c r="D25" i="23"/>
  <c r="E25" i="23"/>
  <c r="F25" i="23"/>
  <c r="G25" i="23"/>
  <c r="H25" i="23"/>
  <c r="B26" i="23"/>
  <c r="C26" i="23"/>
  <c r="D26" i="23"/>
  <c r="E26" i="23"/>
  <c r="F26" i="23"/>
  <c r="G26" i="23"/>
  <c r="H26" i="23"/>
  <c r="B27" i="23"/>
  <c r="C27" i="23"/>
  <c r="D27" i="23"/>
  <c r="E27" i="23"/>
  <c r="F27" i="23"/>
  <c r="G27" i="23"/>
  <c r="H27" i="23"/>
  <c r="B28" i="23"/>
  <c r="C28" i="23"/>
  <c r="D28" i="23"/>
  <c r="E28" i="23"/>
  <c r="F28" i="23"/>
  <c r="G28" i="23"/>
  <c r="H28" i="23"/>
  <c r="H21" i="23"/>
  <c r="G21" i="23"/>
  <c r="F21" i="23"/>
  <c r="E21" i="23"/>
  <c r="D21" i="23"/>
  <c r="C21" i="23"/>
  <c r="B21" i="23"/>
  <c r="B9" i="23"/>
  <c r="C9" i="23"/>
  <c r="D9" i="23"/>
  <c r="E9" i="23"/>
  <c r="F9" i="23"/>
  <c r="G9" i="23"/>
  <c r="H9" i="23"/>
  <c r="B10" i="23"/>
  <c r="C10" i="23"/>
  <c r="D10" i="23"/>
  <c r="E10" i="23"/>
  <c r="F10" i="23"/>
  <c r="G10" i="23"/>
  <c r="H10" i="23"/>
  <c r="B11" i="23"/>
  <c r="C11" i="23"/>
  <c r="D11" i="23"/>
  <c r="E11" i="23"/>
  <c r="F11" i="23"/>
  <c r="G11" i="23"/>
  <c r="H11" i="23"/>
  <c r="B12" i="23"/>
  <c r="C12" i="23"/>
  <c r="D12" i="23"/>
  <c r="E12" i="23"/>
  <c r="F12" i="23"/>
  <c r="G12" i="23"/>
  <c r="H12" i="23"/>
  <c r="B13" i="23"/>
  <c r="C13" i="23"/>
  <c r="D13" i="23"/>
  <c r="E13" i="23"/>
  <c r="F13" i="23"/>
  <c r="G13" i="23"/>
  <c r="H13" i="23"/>
  <c r="B14" i="23"/>
  <c r="C14" i="23"/>
  <c r="D14" i="23"/>
  <c r="E14" i="23"/>
  <c r="F14" i="23"/>
  <c r="G14" i="23"/>
  <c r="H14" i="23"/>
  <c r="B15" i="23"/>
  <c r="C15" i="23"/>
  <c r="D15" i="23"/>
  <c r="E15" i="23"/>
  <c r="F15" i="23"/>
  <c r="G15" i="23"/>
  <c r="H15" i="23"/>
  <c r="G8" i="23"/>
  <c r="F8" i="23"/>
  <c r="E8" i="23"/>
  <c r="D8" i="23"/>
  <c r="C8" i="23"/>
  <c r="B8" i="23"/>
  <c r="A9" i="23"/>
  <c r="A10" i="23"/>
  <c r="A11" i="23"/>
  <c r="A12" i="23"/>
  <c r="A13" i="23"/>
  <c r="A14" i="23"/>
  <c r="A15" i="23"/>
  <c r="B11" i="29"/>
  <c r="C11" i="29"/>
  <c r="D11" i="29"/>
  <c r="E11" i="29"/>
  <c r="F11" i="29"/>
  <c r="G11" i="29"/>
  <c r="H11" i="29"/>
  <c r="B12" i="29"/>
  <c r="C12" i="29"/>
  <c r="D12" i="29"/>
  <c r="E12" i="29"/>
  <c r="F12" i="29"/>
  <c r="G12" i="29"/>
  <c r="H12" i="29"/>
  <c r="B13" i="29"/>
  <c r="C13" i="29"/>
  <c r="D13" i="29"/>
  <c r="E13" i="29"/>
  <c r="F13" i="29"/>
  <c r="G13" i="29"/>
  <c r="H13" i="29"/>
  <c r="B14" i="29"/>
  <c r="C14" i="29"/>
  <c r="D14" i="29"/>
  <c r="E14" i="29"/>
  <c r="F14" i="29"/>
  <c r="G14" i="29"/>
  <c r="H14" i="29"/>
  <c r="B15" i="29"/>
  <c r="C15" i="29"/>
  <c r="D15" i="29"/>
  <c r="E15" i="29"/>
  <c r="F15" i="29"/>
  <c r="G15" i="29"/>
  <c r="H15" i="29"/>
  <c r="B16" i="29"/>
  <c r="C16" i="29"/>
  <c r="D16" i="29"/>
  <c r="E16" i="29"/>
  <c r="F16" i="29"/>
  <c r="G16" i="29"/>
  <c r="H16" i="29"/>
  <c r="B17" i="29"/>
  <c r="C17" i="29"/>
  <c r="D17" i="29"/>
  <c r="E17" i="29"/>
  <c r="F17" i="29"/>
  <c r="G17" i="29"/>
  <c r="H17" i="29"/>
  <c r="B18" i="29"/>
  <c r="C18" i="29"/>
  <c r="D18" i="29"/>
  <c r="E18" i="29"/>
  <c r="F18" i="29"/>
  <c r="G18" i="29"/>
  <c r="H18" i="29"/>
  <c r="B19" i="29"/>
  <c r="C19" i="29"/>
  <c r="D19" i="29"/>
  <c r="E19" i="29"/>
  <c r="F19" i="29"/>
  <c r="G19" i="29"/>
  <c r="H19" i="29"/>
  <c r="B20" i="29"/>
  <c r="C20" i="29"/>
  <c r="D20" i="29"/>
  <c r="E20" i="29"/>
  <c r="F20" i="29"/>
  <c r="G20" i="29"/>
  <c r="H20" i="29"/>
  <c r="G10" i="29"/>
  <c r="F10" i="29"/>
  <c r="E10" i="29"/>
  <c r="D10" i="29"/>
  <c r="C10" i="29"/>
  <c r="B10" i="29"/>
  <c r="A11" i="29"/>
  <c r="A12" i="29"/>
  <c r="A13" i="29"/>
  <c r="A14" i="29"/>
  <c r="A15" i="29"/>
  <c r="A16" i="29"/>
  <c r="A17" i="29"/>
  <c r="A18" i="29"/>
  <c r="A19" i="29"/>
  <c r="A20" i="29"/>
  <c r="B10" i="13"/>
  <c r="C10" i="13"/>
  <c r="D10" i="13"/>
  <c r="E10" i="13"/>
  <c r="F10" i="13"/>
  <c r="G10" i="13"/>
  <c r="H10" i="13"/>
  <c r="B11" i="13"/>
  <c r="C11" i="13"/>
  <c r="D11" i="13"/>
  <c r="E11" i="13"/>
  <c r="F11" i="13"/>
  <c r="G11" i="13"/>
  <c r="H11" i="13"/>
  <c r="B12" i="13"/>
  <c r="C12" i="13"/>
  <c r="D12" i="13"/>
  <c r="E12" i="13"/>
  <c r="F12" i="13"/>
  <c r="G12" i="13"/>
  <c r="H12" i="13"/>
  <c r="B13" i="13"/>
  <c r="C13" i="13"/>
  <c r="D13" i="13"/>
  <c r="E13" i="13"/>
  <c r="F13" i="13"/>
  <c r="G13" i="13"/>
  <c r="H13" i="13"/>
  <c r="B14" i="13"/>
  <c r="C14" i="13"/>
  <c r="D14" i="13"/>
  <c r="E14" i="13"/>
  <c r="F14" i="13"/>
  <c r="G14" i="13"/>
  <c r="H14" i="13"/>
  <c r="B15" i="13"/>
  <c r="C15" i="13"/>
  <c r="D15" i="13"/>
  <c r="E15" i="13"/>
  <c r="F15" i="13"/>
  <c r="G15" i="13"/>
  <c r="H15" i="13"/>
  <c r="B16" i="13"/>
  <c r="C16" i="13"/>
  <c r="D16" i="13"/>
  <c r="E16" i="13"/>
  <c r="F16" i="13"/>
  <c r="G16" i="13"/>
  <c r="H16" i="13"/>
  <c r="B17" i="13"/>
  <c r="C17" i="13"/>
  <c r="D17" i="13"/>
  <c r="E17" i="13"/>
  <c r="F17" i="13"/>
  <c r="G17" i="13"/>
  <c r="H17" i="13"/>
  <c r="B18" i="13"/>
  <c r="C18" i="13"/>
  <c r="D18" i="13"/>
  <c r="E18" i="13"/>
  <c r="F18" i="13"/>
  <c r="G18" i="13"/>
  <c r="H18" i="13"/>
  <c r="F9" i="13"/>
  <c r="E9" i="13"/>
  <c r="G9" i="13"/>
  <c r="D9" i="13"/>
  <c r="C9" i="13"/>
  <c r="B9" i="13"/>
  <c r="A10" i="13"/>
  <c r="A11" i="13"/>
  <c r="A12" i="13"/>
  <c r="A13" i="13"/>
  <c r="A14" i="13"/>
  <c r="A15" i="13"/>
  <c r="A16" i="13"/>
  <c r="A17" i="13"/>
  <c r="A18" i="13"/>
  <c r="A10" i="28"/>
  <c r="A11" i="28"/>
  <c r="A12" i="28"/>
  <c r="A13" i="28"/>
  <c r="A14" i="28"/>
  <c r="A15" i="28"/>
  <c r="A16" i="28"/>
  <c r="B11" i="1" l="1"/>
  <c r="C11" i="1"/>
  <c r="D11" i="1"/>
  <c r="E11" i="1"/>
  <c r="F11" i="1"/>
  <c r="G11" i="1"/>
  <c r="H11" i="1"/>
  <c r="I11" i="1"/>
  <c r="B12" i="1"/>
  <c r="C12" i="1"/>
  <c r="D12" i="1"/>
  <c r="E12" i="1"/>
  <c r="F12" i="1"/>
  <c r="G12" i="1"/>
  <c r="H12" i="1"/>
  <c r="I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B15" i="1"/>
  <c r="C15" i="1"/>
  <c r="D15" i="1"/>
  <c r="E15" i="1"/>
  <c r="F15" i="1"/>
  <c r="G15" i="1"/>
  <c r="H15" i="1"/>
  <c r="I15" i="1"/>
  <c r="B16" i="1"/>
  <c r="C16" i="1"/>
  <c r="D16" i="1"/>
  <c r="E16" i="1"/>
  <c r="F16" i="1"/>
  <c r="G16" i="1"/>
  <c r="H16" i="1"/>
  <c r="I16" i="1"/>
  <c r="B17" i="1"/>
  <c r="C17" i="1"/>
  <c r="D17" i="1"/>
  <c r="E17" i="1"/>
  <c r="F17" i="1"/>
  <c r="G17" i="1"/>
  <c r="H17" i="1"/>
  <c r="I17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H10" i="1"/>
  <c r="D10" i="1"/>
  <c r="C10" i="1"/>
  <c r="B10" i="1"/>
  <c r="B9" i="22"/>
  <c r="A11" i="1"/>
  <c r="A12" i="1"/>
  <c r="A13" i="1"/>
  <c r="A14" i="1"/>
  <c r="A15" i="1"/>
  <c r="A16" i="1"/>
  <c r="A17" i="1"/>
  <c r="A18" i="1"/>
  <c r="A19" i="1"/>
  <c r="A20" i="1"/>
  <c r="A21" i="1"/>
  <c r="A10" i="1"/>
  <c r="G9" i="22" l="1"/>
  <c r="F9" i="22"/>
  <c r="E9" i="22"/>
  <c r="D9" i="22"/>
  <c r="C9" i="22"/>
  <c r="G9" i="21"/>
  <c r="F9" i="21"/>
  <c r="E9" i="21"/>
  <c r="D9" i="21"/>
  <c r="C9" i="21"/>
  <c r="C10" i="6"/>
  <c r="D10" i="6"/>
  <c r="E10" i="6"/>
  <c r="F10" i="6"/>
  <c r="G10" i="6"/>
  <c r="H10" i="6"/>
  <c r="C11" i="6"/>
  <c r="D11" i="6"/>
  <c r="E11" i="6"/>
  <c r="F11" i="6"/>
  <c r="G11" i="6"/>
  <c r="H11" i="6"/>
  <c r="C12" i="6"/>
  <c r="D12" i="6"/>
  <c r="E12" i="6"/>
  <c r="F12" i="6"/>
  <c r="G12" i="6"/>
  <c r="H12" i="6"/>
  <c r="C13" i="6"/>
  <c r="D13" i="6"/>
  <c r="E13" i="6"/>
  <c r="F13" i="6"/>
  <c r="G13" i="6"/>
  <c r="H13" i="6"/>
  <c r="C14" i="6"/>
  <c r="D14" i="6"/>
  <c r="E14" i="6"/>
  <c r="F14" i="6"/>
  <c r="G14" i="6"/>
  <c r="H14" i="6"/>
  <c r="C15" i="6"/>
  <c r="D15" i="6"/>
  <c r="E15" i="6"/>
  <c r="F15" i="6"/>
  <c r="G15" i="6"/>
  <c r="H15" i="6"/>
  <c r="C16" i="6"/>
  <c r="D16" i="6"/>
  <c r="E16" i="6"/>
  <c r="F16" i="6"/>
  <c r="G16" i="6"/>
  <c r="H16" i="6"/>
  <c r="C17" i="6"/>
  <c r="H17" i="6"/>
  <c r="C18" i="6"/>
  <c r="H18" i="6"/>
  <c r="C19" i="6"/>
  <c r="H19" i="6"/>
  <c r="C20" i="6"/>
  <c r="H20" i="6"/>
  <c r="G9" i="6"/>
  <c r="F9" i="6"/>
  <c r="E9" i="6"/>
  <c r="D9" i="6"/>
  <c r="C9" i="6"/>
  <c r="B11" i="6"/>
  <c r="B12" i="6"/>
  <c r="B13" i="6"/>
  <c r="B14" i="6"/>
  <c r="B15" i="6"/>
  <c r="B16" i="6"/>
  <c r="B17" i="6"/>
  <c r="B18" i="6"/>
  <c r="B19" i="6"/>
  <c r="B10" i="6"/>
  <c r="B9" i="6"/>
  <c r="B9" i="27"/>
  <c r="A10" i="6"/>
  <c r="A11" i="6"/>
  <c r="A12" i="6"/>
  <c r="A13" i="6"/>
  <c r="A14" i="6"/>
  <c r="A15" i="6"/>
  <c r="A16" i="6"/>
  <c r="A17" i="6"/>
  <c r="A18" i="6"/>
  <c r="A19" i="6"/>
  <c r="A20" i="6"/>
  <c r="H10" i="20"/>
  <c r="C10" i="20"/>
  <c r="B10" i="20"/>
  <c r="A10" i="20"/>
  <c r="A57" i="20"/>
  <c r="A22" i="23" l="1"/>
  <c r="A23" i="23"/>
  <c r="A24" i="23"/>
  <c r="A25" i="23"/>
  <c r="A26" i="23"/>
  <c r="A27" i="23"/>
  <c r="A28" i="23"/>
  <c r="A9" i="6"/>
  <c r="B9" i="11"/>
  <c r="A14" i="11"/>
  <c r="A13" i="11"/>
  <c r="A12" i="11"/>
  <c r="H16" i="32"/>
  <c r="H15" i="32"/>
  <c r="H14" i="32"/>
  <c r="H13" i="32"/>
  <c r="H12" i="32"/>
  <c r="H11" i="32"/>
  <c r="H10" i="32"/>
  <c r="H9" i="32"/>
  <c r="G16" i="32"/>
  <c r="G15" i="32"/>
  <c r="G14" i="32"/>
  <c r="G13" i="32"/>
  <c r="G12" i="32"/>
  <c r="G11" i="32"/>
  <c r="G10" i="32"/>
  <c r="G9" i="32"/>
  <c r="B10" i="32"/>
  <c r="C10" i="32"/>
  <c r="D10" i="32"/>
  <c r="E10" i="32"/>
  <c r="F10" i="32"/>
  <c r="B11" i="32"/>
  <c r="C11" i="32"/>
  <c r="D11" i="32"/>
  <c r="E11" i="32"/>
  <c r="F11" i="32"/>
  <c r="B12" i="32"/>
  <c r="C12" i="32"/>
  <c r="D12" i="32"/>
  <c r="E12" i="32"/>
  <c r="F12" i="32"/>
  <c r="B13" i="32"/>
  <c r="C13" i="32"/>
  <c r="D13" i="32"/>
  <c r="E13" i="32"/>
  <c r="F13" i="32"/>
  <c r="C14" i="32"/>
  <c r="D14" i="32"/>
  <c r="E14" i="32"/>
  <c r="F14" i="32"/>
  <c r="C15" i="32"/>
  <c r="D15" i="32"/>
  <c r="E15" i="32"/>
  <c r="F15" i="32"/>
  <c r="C16" i="32"/>
  <c r="D16" i="32"/>
  <c r="E16" i="32"/>
  <c r="F16" i="32"/>
  <c r="B14" i="27"/>
  <c r="C14" i="27"/>
  <c r="F14" i="27"/>
  <c r="G14" i="27"/>
  <c r="H14" i="27"/>
  <c r="B15" i="27"/>
  <c r="C15" i="27"/>
  <c r="F15" i="27"/>
  <c r="G15" i="27"/>
  <c r="H15" i="27"/>
  <c r="B11" i="27"/>
  <c r="C11" i="27"/>
  <c r="F11" i="27"/>
  <c r="G11" i="27"/>
  <c r="H11" i="27"/>
  <c r="B12" i="27"/>
  <c r="C12" i="27"/>
  <c r="F12" i="27"/>
  <c r="G12" i="27"/>
  <c r="H12" i="27"/>
  <c r="B13" i="27"/>
  <c r="C13" i="27"/>
  <c r="F13" i="27"/>
  <c r="G13" i="27"/>
  <c r="H13" i="27"/>
  <c r="H23" i="32"/>
  <c r="H24" i="32"/>
  <c r="H25" i="32"/>
  <c r="H26" i="32"/>
  <c r="H27" i="32"/>
  <c r="H28" i="32"/>
  <c r="H29" i="32"/>
  <c r="H22" i="32"/>
  <c r="B24" i="11" l="1"/>
  <c r="C24" i="11"/>
  <c r="D24" i="11"/>
  <c r="E24" i="11"/>
  <c r="F24" i="11"/>
  <c r="G24" i="11"/>
  <c r="H24" i="11"/>
  <c r="B25" i="11"/>
  <c r="C25" i="11"/>
  <c r="D25" i="11"/>
  <c r="E25" i="11"/>
  <c r="F25" i="11"/>
  <c r="G25" i="11"/>
  <c r="H25" i="11"/>
  <c r="B26" i="11"/>
  <c r="C26" i="11"/>
  <c r="D26" i="11"/>
  <c r="E26" i="11"/>
  <c r="F26" i="11"/>
  <c r="G26" i="11"/>
  <c r="H26" i="11"/>
  <c r="B27" i="11"/>
  <c r="C27" i="11"/>
  <c r="D27" i="11"/>
  <c r="E27" i="11"/>
  <c r="F27" i="11"/>
  <c r="G27" i="11"/>
  <c r="H27" i="11"/>
  <c r="B28" i="11"/>
  <c r="C28" i="11"/>
  <c r="D28" i="11"/>
  <c r="E28" i="11"/>
  <c r="F28" i="11"/>
  <c r="G28" i="11"/>
  <c r="H28" i="11"/>
  <c r="B29" i="11"/>
  <c r="C29" i="11"/>
  <c r="D29" i="11"/>
  <c r="E29" i="11"/>
  <c r="F29" i="11"/>
  <c r="G29" i="11"/>
  <c r="H29" i="11"/>
  <c r="B23" i="11"/>
  <c r="C23" i="11"/>
  <c r="D23" i="11"/>
  <c r="E23" i="11"/>
  <c r="F23" i="11"/>
  <c r="G23" i="11"/>
  <c r="H23" i="11"/>
  <c r="B10" i="11"/>
  <c r="C10" i="11"/>
  <c r="D10" i="11"/>
  <c r="E10" i="11"/>
  <c r="F10" i="11"/>
  <c r="G10" i="11"/>
  <c r="H10" i="11"/>
  <c r="B11" i="11"/>
  <c r="C11" i="11"/>
  <c r="D11" i="11"/>
  <c r="E11" i="11"/>
  <c r="F11" i="11"/>
  <c r="G11" i="11"/>
  <c r="H11" i="11"/>
  <c r="B12" i="11"/>
  <c r="C12" i="11"/>
  <c r="D12" i="11"/>
  <c r="E12" i="11"/>
  <c r="F12" i="11"/>
  <c r="G12" i="11"/>
  <c r="H12" i="11"/>
  <c r="B13" i="11"/>
  <c r="C13" i="11"/>
  <c r="D13" i="11"/>
  <c r="E13" i="11"/>
  <c r="F13" i="11"/>
  <c r="G13" i="11"/>
  <c r="H13" i="11"/>
  <c r="B14" i="11"/>
  <c r="C14" i="11"/>
  <c r="D14" i="11"/>
  <c r="E14" i="11"/>
  <c r="F14" i="11"/>
  <c r="G14" i="11"/>
  <c r="H14" i="11"/>
  <c r="B15" i="11"/>
  <c r="C15" i="11"/>
  <c r="D15" i="11"/>
  <c r="E15" i="11"/>
  <c r="F15" i="11"/>
  <c r="G15" i="11"/>
  <c r="H15" i="11"/>
  <c r="B16" i="11"/>
  <c r="C16" i="11"/>
  <c r="D16" i="11"/>
  <c r="E16" i="11"/>
  <c r="F16" i="11"/>
  <c r="G16" i="11"/>
  <c r="H16" i="11"/>
  <c r="B23" i="32"/>
  <c r="C23" i="32"/>
  <c r="D23" i="32"/>
  <c r="E23" i="32"/>
  <c r="F23" i="32"/>
  <c r="G23" i="32"/>
  <c r="C24" i="32"/>
  <c r="D24" i="32"/>
  <c r="E24" i="32"/>
  <c r="F24" i="32"/>
  <c r="G24" i="32"/>
  <c r="B25" i="32"/>
  <c r="C25" i="32"/>
  <c r="D25" i="32"/>
  <c r="E25" i="32"/>
  <c r="F25" i="32"/>
  <c r="G25" i="32"/>
  <c r="B26" i="32"/>
  <c r="C26" i="32"/>
  <c r="D26" i="32"/>
  <c r="E26" i="32"/>
  <c r="F26" i="32"/>
  <c r="G26" i="32"/>
  <c r="B27" i="32"/>
  <c r="C27" i="32"/>
  <c r="D27" i="32"/>
  <c r="E27" i="32"/>
  <c r="F27" i="32"/>
  <c r="G27" i="32"/>
  <c r="B28" i="32"/>
  <c r="C28" i="32"/>
  <c r="D28" i="32"/>
  <c r="E28" i="32"/>
  <c r="F28" i="32"/>
  <c r="G28" i="32"/>
  <c r="B29" i="32"/>
  <c r="C29" i="32"/>
  <c r="D29" i="32"/>
  <c r="E29" i="32"/>
  <c r="F29" i="32"/>
  <c r="G29" i="32"/>
  <c r="G22" i="32"/>
  <c r="F22" i="32"/>
  <c r="E22" i="32"/>
  <c r="D22" i="32"/>
  <c r="C22" i="32"/>
  <c r="B22" i="32"/>
  <c r="F9" i="32"/>
  <c r="E9" i="32"/>
  <c r="D9" i="32"/>
  <c r="C9" i="32"/>
  <c r="B9" i="32"/>
  <c r="A9" i="32"/>
  <c r="H9" i="21" l="1"/>
  <c r="H9" i="6"/>
  <c r="H10" i="31"/>
  <c r="A50" i="20"/>
  <c r="A51" i="20"/>
  <c r="A52" i="20"/>
  <c r="A53" i="20"/>
  <c r="A54" i="20"/>
  <c r="H10" i="29" l="1"/>
  <c r="A10" i="29"/>
  <c r="A9" i="28"/>
  <c r="F10" i="27"/>
  <c r="F9" i="27"/>
  <c r="F9" i="12"/>
  <c r="E9" i="12"/>
  <c r="E10" i="1"/>
  <c r="D9" i="12"/>
  <c r="L4" i="20"/>
  <c r="J4" i="32" s="1"/>
  <c r="A23" i="16"/>
  <c r="A9" i="16"/>
  <c r="A11" i="11"/>
  <c r="A10" i="11"/>
  <c r="A9" i="11"/>
  <c r="A22" i="11"/>
  <c r="E22" i="11"/>
  <c r="D22" i="11"/>
  <c r="E9" i="11"/>
  <c r="D9" i="11"/>
  <c r="C22" i="11"/>
  <c r="B22" i="11"/>
  <c r="F22" i="11"/>
  <c r="G22" i="11"/>
  <c r="C9" i="11"/>
  <c r="F9" i="11"/>
  <c r="G9" i="11"/>
  <c r="A9" i="13"/>
  <c r="G9" i="12"/>
  <c r="K5" i="28" l="1"/>
  <c r="K6" i="31"/>
  <c r="K4" i="29"/>
  <c r="A21" i="23"/>
  <c r="A8" i="23"/>
  <c r="H9" i="12" l="1"/>
  <c r="B9" i="12"/>
  <c r="C9" i="12"/>
  <c r="I10" i="1"/>
  <c r="G10" i="27"/>
  <c r="G9" i="27"/>
  <c r="C10" i="27"/>
  <c r="C9" i="27"/>
  <c r="B10" i="27"/>
  <c r="H10" i="27"/>
  <c r="H9" i="27"/>
  <c r="A10" i="27"/>
  <c r="A9" i="27"/>
  <c r="J5" i="27"/>
  <c r="K3" i="23"/>
  <c r="K4" i="11"/>
  <c r="K4" i="16"/>
  <c r="K4" i="13"/>
  <c r="K4" i="12"/>
  <c r="K4" i="8"/>
  <c r="K6" i="1"/>
  <c r="K4" i="22"/>
  <c r="K4" i="21"/>
  <c r="K4" i="6"/>
  <c r="A55" i="20"/>
  <c r="A56" i="20"/>
  <c r="H22" i="11"/>
  <c r="H9" i="11"/>
  <c r="H9" i="16"/>
  <c r="H9" i="13"/>
  <c r="H8" i="23"/>
  <c r="A9" i="12"/>
  <c r="H9" i="22"/>
  <c r="A9" i="22"/>
</calcChain>
</file>

<file path=xl/sharedStrings.xml><?xml version="1.0" encoding="utf-8"?>
<sst xmlns="http://schemas.openxmlformats.org/spreadsheetml/2006/main" count="3082" uniqueCount="639">
  <si>
    <t>VESSEL</t>
    <phoneticPr fontId="1"/>
  </si>
  <si>
    <t>VOY.NO.</t>
    <phoneticPr fontId="1"/>
  </si>
  <si>
    <t>HKG ETA</t>
    <phoneticPr fontId="1"/>
  </si>
  <si>
    <t>KLG ETA</t>
    <phoneticPr fontId="1"/>
  </si>
  <si>
    <t>SIN ETA</t>
    <phoneticPr fontId="1"/>
  </si>
  <si>
    <t>MNL ETA</t>
    <phoneticPr fontId="1"/>
  </si>
  <si>
    <t>HCH ETA</t>
    <phoneticPr fontId="1"/>
  </si>
  <si>
    <t>HPH ETA</t>
    <phoneticPr fontId="1"/>
  </si>
  <si>
    <t>INH ETA</t>
    <phoneticPr fontId="1"/>
  </si>
  <si>
    <t>PUS</t>
    <phoneticPr fontId="1"/>
  </si>
  <si>
    <t>KHH ETA</t>
    <phoneticPr fontId="1"/>
  </si>
  <si>
    <t>TCG ETA</t>
    <phoneticPr fontId="1"/>
  </si>
  <si>
    <t>SHA ETA</t>
    <phoneticPr fontId="1"/>
  </si>
  <si>
    <t>JKT ETA</t>
    <phoneticPr fontId="1"/>
  </si>
  <si>
    <t>BKK ETA</t>
    <phoneticPr fontId="1"/>
  </si>
  <si>
    <t>LCB ETA</t>
    <phoneticPr fontId="1"/>
  </si>
  <si>
    <t>NIB ETA</t>
    <phoneticPr fontId="1"/>
  </si>
  <si>
    <t>TAO ETA</t>
    <phoneticPr fontId="1"/>
  </si>
  <si>
    <t>DLC ETA</t>
    <phoneticPr fontId="1"/>
  </si>
  <si>
    <t>PKG ETA</t>
    <phoneticPr fontId="1"/>
  </si>
  <si>
    <t>XIN ETA</t>
    <phoneticPr fontId="1"/>
  </si>
  <si>
    <t>CUT2
(3CODE)</t>
    <phoneticPr fontId="15"/>
  </si>
  <si>
    <t>VOY.NO.</t>
    <phoneticPr fontId="15"/>
  </si>
  <si>
    <t>VESSEL</t>
    <phoneticPr fontId="15"/>
  </si>
  <si>
    <t>◎貨物はCUT日よりも前の搬入及びDOCK RECEIPTの差し入れを出来る限りCUT日の前日にお願い致します</t>
    <rPh sb="1" eb="3">
      <t>カモツ</t>
    </rPh>
    <rPh sb="7" eb="8">
      <t>ビ</t>
    </rPh>
    <rPh sb="43" eb="44">
      <t>ヒ</t>
    </rPh>
    <rPh sb="45" eb="47">
      <t>ゼンジツ</t>
    </rPh>
    <rPh sb="49" eb="50">
      <t>ネガイ</t>
    </rPh>
    <rPh sb="51" eb="52">
      <t>タ</t>
    </rPh>
    <phoneticPr fontId="1"/>
  </si>
  <si>
    <r>
      <t>CSV</t>
    </r>
    <r>
      <rPr>
        <b/>
        <u/>
        <sz val="17"/>
        <color indexed="12"/>
        <rFont val="ＭＳ ゴシック"/>
        <family val="3"/>
        <charset val="128"/>
      </rPr>
      <t>出力</t>
    </r>
    <rPh sb="3" eb="5">
      <t>シュツリョク</t>
    </rPh>
    <phoneticPr fontId="15"/>
  </si>
  <si>
    <r>
      <rPr>
        <b/>
        <sz val="9"/>
        <rFont val="ＭＳ Ｐ明朝"/>
        <family val="1"/>
        <charset val="128"/>
      </rPr>
      <t>出港日</t>
    </r>
    <rPh sb="0" eb="2">
      <t>シュッコウ</t>
    </rPh>
    <rPh sb="2" eb="3">
      <t>ビ</t>
    </rPh>
    <phoneticPr fontId="15"/>
  </si>
  <si>
    <r>
      <rPr>
        <b/>
        <sz val="9"/>
        <rFont val="ＭＳ Ｐ明朝"/>
        <family val="1"/>
        <charset val="128"/>
      </rPr>
      <t>積地・</t>
    </r>
    <r>
      <rPr>
        <b/>
        <sz val="9"/>
        <rFont val="Times New Roman"/>
        <family val="1"/>
      </rPr>
      <t>CUT
(3CODE)</t>
    </r>
    <phoneticPr fontId="15"/>
  </si>
  <si>
    <r>
      <rPr>
        <b/>
        <sz val="9"/>
        <rFont val="ＭＳ Ｐ明朝"/>
        <family val="1"/>
        <charset val="128"/>
      </rPr>
      <t>着日</t>
    </r>
    <rPh sb="0" eb="1">
      <t>チャク</t>
    </rPh>
    <rPh sb="1" eb="2">
      <t>ビ</t>
    </rPh>
    <phoneticPr fontId="15"/>
  </si>
  <si>
    <r>
      <rPr>
        <b/>
        <sz val="9"/>
        <rFont val="ＭＳ Ｐ明朝"/>
        <family val="1"/>
        <charset val="128"/>
      </rPr>
      <t>仕向地</t>
    </r>
    <rPh sb="0" eb="2">
      <t>シムケ</t>
    </rPh>
    <rPh sb="2" eb="3">
      <t>チ</t>
    </rPh>
    <phoneticPr fontId="15"/>
  </si>
  <si>
    <t>CARRIER</t>
    <phoneticPr fontId="1"/>
  </si>
  <si>
    <t>＜仕向け地一覧＞</t>
    <rPh sb="1" eb="3">
      <t>シム</t>
    </rPh>
    <rPh sb="4" eb="5">
      <t>チ</t>
    </rPh>
    <rPh sb="5" eb="7">
      <t>イチラン</t>
    </rPh>
    <phoneticPr fontId="1"/>
  </si>
  <si>
    <r>
      <rPr>
        <b/>
        <sz val="9"/>
        <color rgb="FFFF0000"/>
        <rFont val="ＭＳ Ｐ明朝"/>
        <family val="1"/>
        <charset val="128"/>
      </rPr>
      <t>積地・</t>
    </r>
    <r>
      <rPr>
        <b/>
        <sz val="9"/>
        <color rgb="FFFF0000"/>
        <rFont val="Times New Roman"/>
        <family val="1"/>
      </rPr>
      <t>CUT</t>
    </r>
    <r>
      <rPr>
        <b/>
        <sz val="9"/>
        <color rgb="FFFF0000"/>
        <rFont val="ＭＳ Ｐ明朝"/>
        <family val="1"/>
        <charset val="128"/>
      </rPr>
      <t>日</t>
    </r>
    <phoneticPr fontId="15"/>
  </si>
  <si>
    <r>
      <t>CUT2</t>
    </r>
    <r>
      <rPr>
        <b/>
        <sz val="9"/>
        <color rgb="FFFF0000"/>
        <rFont val="ＭＳ Ｐ明朝"/>
        <family val="1"/>
        <charset val="128"/>
      </rPr>
      <t>日</t>
    </r>
    <phoneticPr fontId="15"/>
  </si>
  <si>
    <t>※貨物搬出入の受付時間が変更となっておりますので詳しくはホームページをご覧下さいませ</t>
  </si>
  <si>
    <t>※貨物搬出入の受付時間が変更となっておりますので詳しくはホームページをご覧下さいませ</t>
    <rPh sb="24" eb="25">
      <t>クワ</t>
    </rPh>
    <rPh sb="36" eb="38">
      <t>ランクダ</t>
    </rPh>
    <phoneticPr fontId="1"/>
  </si>
  <si>
    <t>※貨物搬出入の受付時間が変更となっておりますので詳しくはホームページをご覧下さいませ</t>
    <phoneticPr fontId="1"/>
  </si>
  <si>
    <t>06/01</t>
    <phoneticPr fontId="1"/>
  </si>
  <si>
    <t>YM INAUGURATION</t>
    <phoneticPr fontId="1"/>
  </si>
  <si>
    <t>004S</t>
    <phoneticPr fontId="1"/>
  </si>
  <si>
    <t>07/06</t>
    <phoneticPr fontId="1"/>
  </si>
  <si>
    <t>07/07</t>
    <phoneticPr fontId="1"/>
  </si>
  <si>
    <t>NORDAMSTEL</t>
    <phoneticPr fontId="1"/>
  </si>
  <si>
    <t>005S</t>
    <phoneticPr fontId="1"/>
  </si>
  <si>
    <t>YM INAUGURATION</t>
    <phoneticPr fontId="1"/>
  </si>
  <si>
    <t>255S</t>
    <phoneticPr fontId="1"/>
  </si>
  <si>
    <t>06/22</t>
    <phoneticPr fontId="1"/>
  </si>
  <si>
    <t>254S</t>
    <phoneticPr fontId="1"/>
  </si>
  <si>
    <t>1.仁川　（ INCHEON ) LCL</t>
    <phoneticPr fontId="1"/>
  </si>
  <si>
    <t>3.基隆( KEELUNG ) LCL</t>
    <rPh sb="2" eb="3">
      <t>モト</t>
    </rPh>
    <rPh sb="3" eb="4">
      <t>タカシ</t>
    </rPh>
    <phoneticPr fontId="1"/>
  </si>
  <si>
    <t>4.高雄 ( KAOHSIUNG ) LCL</t>
    <rPh sb="2" eb="4">
      <t>タカオ</t>
    </rPh>
    <phoneticPr fontId="1"/>
  </si>
  <si>
    <t>5.台中 ( TAICHUNG ) LCL</t>
    <rPh sb="2" eb="4">
      <t>タイチュウ</t>
    </rPh>
    <phoneticPr fontId="1"/>
  </si>
  <si>
    <t>7.上海 （ SHANGHAI ) LCL</t>
    <phoneticPr fontId="1"/>
  </si>
  <si>
    <t>8.シンガポール ( SINGAPORE ) LCL</t>
    <phoneticPr fontId="1"/>
  </si>
  <si>
    <t>10.ジャカルタ　（ JAKARTA ) LCL</t>
    <phoneticPr fontId="1"/>
  </si>
  <si>
    <t>変更欄</t>
    <rPh sb="0" eb="2">
      <t>ヘンコウ</t>
    </rPh>
    <rPh sb="2" eb="3">
      <t>ラン</t>
    </rPh>
    <phoneticPr fontId="15"/>
  </si>
  <si>
    <t>備考</t>
    <rPh sb="0" eb="2">
      <t>ビコウ</t>
    </rPh>
    <phoneticPr fontId="15"/>
  </si>
  <si>
    <t>船社欄</t>
    <rPh sb="0" eb="3">
      <t>センシャラン</t>
    </rPh>
    <phoneticPr fontId="15"/>
  </si>
  <si>
    <t>3.KEELUNG向け（基隆/台湾）</t>
    <rPh sb="9" eb="10">
      <t>ム</t>
    </rPh>
    <rPh sb="12" eb="14">
      <t>キールン</t>
    </rPh>
    <rPh sb="15" eb="17">
      <t>タイワン</t>
    </rPh>
    <phoneticPr fontId="1"/>
  </si>
  <si>
    <t>4.KAOHSIUNG向け（高雄/台湾）</t>
    <rPh sb="11" eb="12">
      <t>ム</t>
    </rPh>
    <rPh sb="14" eb="16">
      <t>タカオ</t>
    </rPh>
    <rPh sb="17" eb="19">
      <t>タイワン</t>
    </rPh>
    <phoneticPr fontId="1"/>
  </si>
  <si>
    <t>6.HONGKONG向け (香港）</t>
    <rPh sb="10" eb="11">
      <t>ム</t>
    </rPh>
    <rPh sb="14" eb="16">
      <t>ホンコン</t>
    </rPh>
    <phoneticPr fontId="1"/>
  </si>
  <si>
    <t>7.SHANGHAI向け（上海/中国）</t>
    <rPh sb="10" eb="11">
      <t>ム</t>
    </rPh>
    <rPh sb="13" eb="15">
      <t>シャンハイ</t>
    </rPh>
    <rPh sb="16" eb="18">
      <t>チュウゴク</t>
    </rPh>
    <phoneticPr fontId="1"/>
  </si>
  <si>
    <t>8.SINGAPORE向け（シンガポール）</t>
    <rPh sb="11" eb="12">
      <t>ム</t>
    </rPh>
    <phoneticPr fontId="1"/>
  </si>
  <si>
    <t>YOK</t>
    <phoneticPr fontId="1"/>
  </si>
  <si>
    <t>TYO</t>
    <phoneticPr fontId="1"/>
  </si>
  <si>
    <t>KLG</t>
    <phoneticPr fontId="1"/>
  </si>
  <si>
    <t>TSL</t>
    <phoneticPr fontId="1"/>
  </si>
  <si>
    <t>YML</t>
    <phoneticPr fontId="1"/>
  </si>
  <si>
    <t>JTC</t>
    <phoneticPr fontId="1"/>
  </si>
  <si>
    <t>KHH</t>
    <phoneticPr fontId="1"/>
  </si>
  <si>
    <t>TCG</t>
    <phoneticPr fontId="1"/>
  </si>
  <si>
    <t>HKG</t>
    <phoneticPr fontId="1"/>
  </si>
  <si>
    <t>ONE</t>
    <phoneticPr fontId="1"/>
  </si>
  <si>
    <t>SIN</t>
    <phoneticPr fontId="1"/>
  </si>
  <si>
    <t>JKT</t>
    <phoneticPr fontId="1"/>
  </si>
  <si>
    <t>PKG</t>
    <phoneticPr fontId="1"/>
  </si>
  <si>
    <t>BKK</t>
    <phoneticPr fontId="1"/>
  </si>
  <si>
    <t>LCB</t>
    <phoneticPr fontId="1"/>
  </si>
  <si>
    <t>HPH</t>
    <phoneticPr fontId="1"/>
  </si>
  <si>
    <t>WHL</t>
    <phoneticPr fontId="1"/>
  </si>
  <si>
    <t>DLC</t>
    <phoneticPr fontId="1"/>
  </si>
  <si>
    <t>XIN</t>
    <phoneticPr fontId="1"/>
  </si>
  <si>
    <t>TAO</t>
    <phoneticPr fontId="1"/>
  </si>
  <si>
    <t>HCH</t>
    <phoneticPr fontId="1"/>
  </si>
  <si>
    <t>YML JMV</t>
    <phoneticPr fontId="1"/>
  </si>
  <si>
    <t>https://www.yangming.com/e-service/schedule/LongtermSchedule.aspx</t>
  </si>
  <si>
    <t>INH</t>
    <phoneticPr fontId="1"/>
  </si>
  <si>
    <t>MNL</t>
    <phoneticPr fontId="1"/>
  </si>
  <si>
    <t>1.釜山（PUSAN ) LCL</t>
    <phoneticPr fontId="1"/>
  </si>
  <si>
    <t>ETA DUBAI</t>
    <phoneticPr fontId="1"/>
  </si>
  <si>
    <t>◎貨物はCUT日よりも前の搬入をお願いします。DOCK RECEIPTの差し入れを出来る限りCUT日の前日までにお願い致します</t>
    <rPh sb="1" eb="3">
      <t>カモツ</t>
    </rPh>
    <rPh sb="7" eb="8">
      <t>ビ</t>
    </rPh>
    <rPh sb="17" eb="18">
      <t>ネガ</t>
    </rPh>
    <rPh sb="49" eb="50">
      <t>ヒ</t>
    </rPh>
    <rPh sb="51" eb="53">
      <t>ゼンジツ</t>
    </rPh>
    <rPh sb="57" eb="58">
      <t>ネガイ</t>
    </rPh>
    <rPh sb="59" eb="60">
      <t>タ</t>
    </rPh>
    <phoneticPr fontId="1"/>
  </si>
  <si>
    <t xml:space="preserve">2.ドバイ （ DUBAI, JEBEL ALI ） LCL </t>
    <phoneticPr fontId="1"/>
  </si>
  <si>
    <t>DXB</t>
    <phoneticPr fontId="1"/>
  </si>
  <si>
    <t>http://www.oceanlinks.co.jp/wp-content/uploads/2015/10/INFORMATION.pdf</t>
    <phoneticPr fontId="1"/>
  </si>
  <si>
    <t>ケースマークに記載不可となりますのでご注意下さい。詳しくは下記ご参照下さいませ。</t>
    <phoneticPr fontId="1"/>
  </si>
  <si>
    <t>JTS</t>
    <phoneticPr fontId="1"/>
  </si>
  <si>
    <t>JHTN</t>
    <phoneticPr fontId="1"/>
  </si>
  <si>
    <t>2.JEBEL ALI向け（U.A.E.）</t>
    <rPh sb="11" eb="12">
      <t>ム</t>
    </rPh>
    <phoneticPr fontId="1"/>
  </si>
  <si>
    <t>1.INCHEON向け（釜山・仁川/韓国）</t>
  </si>
  <si>
    <t>LIST</t>
    <phoneticPr fontId="1"/>
  </si>
  <si>
    <r>
      <t xml:space="preserve">Ctrl + F </t>
    </r>
    <r>
      <rPr>
        <sz val="9"/>
        <rFont val="ＭＳ Ｐ明朝"/>
        <family val="1"/>
        <charset val="128"/>
      </rPr>
      <t>キー　検索</t>
    </r>
    <rPh sb="12" eb="14">
      <t>ケンサク</t>
    </rPh>
    <phoneticPr fontId="1"/>
  </si>
  <si>
    <t>- 神 戸 バンニング場所 -</t>
  </si>
  <si>
    <t>上組神戸多目的物流センター（KMDC）　気付　オーシャンリンクス</t>
  </si>
  <si>
    <t>神戸市中央区港島8-14　</t>
  </si>
  <si>
    <t>TEL078-306-3904/FAX 078-306-3922</t>
  </si>
  <si>
    <t>NACCS : 3FW50 担当 奥田様</t>
  </si>
  <si>
    <t>ACL 通知先コード3 : 3OKAM(サンオケーエーエム)</t>
  </si>
  <si>
    <t>OK</t>
    <phoneticPr fontId="1"/>
  </si>
  <si>
    <t>CUT</t>
    <phoneticPr fontId="1"/>
  </si>
  <si>
    <t>ETD</t>
    <phoneticPr fontId="1"/>
  </si>
  <si>
    <t>TYO</t>
    <phoneticPr fontId="1"/>
  </si>
  <si>
    <t>更新日</t>
    <rPh sb="0" eb="3">
      <t>コウシンビ</t>
    </rPh>
    <phoneticPr fontId="1"/>
  </si>
  <si>
    <t>IF(トータル!E72="YOK",トータル!D72,"-")</t>
    <phoneticPr fontId="1"/>
  </si>
  <si>
    <t xml:space="preserve">YOK </t>
    <phoneticPr fontId="1"/>
  </si>
  <si>
    <t>CUT</t>
    <phoneticPr fontId="1"/>
  </si>
  <si>
    <t>③DR担当送付先　kmdc_cfs_exp@kamigumi.co.jp　</t>
  </si>
  <si>
    <t>ACL 通知先コード2 ： 2BUTK(ニビーユーティーケー）</t>
  </si>
  <si>
    <t>9.PORT KELANG向け(マレーシア）</t>
    <rPh sb="13" eb="14">
      <t>ム</t>
    </rPh>
    <phoneticPr fontId="1"/>
  </si>
  <si>
    <t>9.ポートケラン ( PORT KELANG NORTH ) LCL</t>
    <phoneticPr fontId="1"/>
  </si>
  <si>
    <t>11.マニラ （ MANILA NORTH ) LCL</t>
    <phoneticPr fontId="1"/>
  </si>
  <si>
    <t>12.バンコク ( BANGKOK ) LCL</t>
    <phoneticPr fontId="1"/>
  </si>
  <si>
    <t>12.レムチャバン　（LAEM CHABANG)　LCL</t>
    <phoneticPr fontId="1"/>
  </si>
  <si>
    <t>13.ホーチミン （ HOCHIMINH ) LCL</t>
    <phoneticPr fontId="1"/>
  </si>
  <si>
    <t>13.ハイフォン （ HAIPHONG ) LCL</t>
    <phoneticPr fontId="1"/>
  </si>
  <si>
    <t>12.BANGKOK・LAEM CHABANG向け（バンコク・レムチャバン/タイ）</t>
    <rPh sb="23" eb="24">
      <t>ム</t>
    </rPh>
    <phoneticPr fontId="1"/>
  </si>
  <si>
    <t>13.HO CHI MINH・HAIPHONG向け（ホーチミン・ハイフォン/ベトナム）</t>
    <rPh sb="23" eb="24">
      <t>ム</t>
    </rPh>
    <phoneticPr fontId="1"/>
  </si>
  <si>
    <t>10.JAKARTA向け（ジャカルタ/インドネシア）</t>
    <rPh sb="10" eb="11">
      <t>ム</t>
    </rPh>
    <phoneticPr fontId="1"/>
  </si>
  <si>
    <t>11.MANILA向け（フィリピン）</t>
    <rPh sb="9" eb="10">
      <t>ム</t>
    </rPh>
    <phoneticPr fontId="1"/>
  </si>
  <si>
    <t>6.香港（HONG KONG）　LCL</t>
    <rPh sb="2" eb="4">
      <t>ホンコン</t>
    </rPh>
    <phoneticPr fontId="1"/>
  </si>
  <si>
    <t>PANCON</t>
  </si>
  <si>
    <t>SHA</t>
  </si>
  <si>
    <t>OK</t>
  </si>
  <si>
    <t>PUS</t>
  </si>
  <si>
    <t xml:space="preserve">IT </t>
    <phoneticPr fontId="1"/>
  </si>
  <si>
    <t>NIB</t>
  </si>
  <si>
    <t>IAL</t>
    <phoneticPr fontId="1"/>
  </si>
  <si>
    <t>NS1</t>
    <phoneticPr fontId="1"/>
  </si>
  <si>
    <t>DAIEI</t>
    <phoneticPr fontId="1"/>
  </si>
  <si>
    <t>SHA</t>
    <phoneticPr fontId="1"/>
  </si>
  <si>
    <t>SJJ</t>
    <phoneticPr fontId="1"/>
  </si>
  <si>
    <t>JH2</t>
    <phoneticPr fontId="1"/>
  </si>
  <si>
    <t>NIB</t>
    <phoneticPr fontId="1"/>
  </si>
  <si>
    <t>NBO</t>
    <phoneticPr fontId="1"/>
  </si>
  <si>
    <t>STM</t>
    <phoneticPr fontId="1"/>
  </si>
  <si>
    <t>SITC</t>
    <phoneticPr fontId="1"/>
  </si>
  <si>
    <t>B VESSEL</t>
    <phoneticPr fontId="1"/>
  </si>
  <si>
    <t>XIA</t>
    <phoneticPr fontId="1"/>
  </si>
  <si>
    <t>B</t>
    <phoneticPr fontId="1"/>
  </si>
  <si>
    <t>JID</t>
    <phoneticPr fontId="1"/>
  </si>
  <si>
    <t>JCV</t>
    <phoneticPr fontId="1"/>
  </si>
  <si>
    <t>14.新港(XINGANG)LCL</t>
    <rPh sb="3" eb="5">
      <t>シンコウ</t>
    </rPh>
    <phoneticPr fontId="1"/>
  </si>
  <si>
    <t>14.大連(DALIAN)LCL</t>
    <rPh sb="3" eb="5">
      <t>ダイレン</t>
    </rPh>
    <phoneticPr fontId="1"/>
  </si>
  <si>
    <t>15.青島（QINGDAO)LCL</t>
    <rPh sb="3" eb="5">
      <t>アオシマ</t>
    </rPh>
    <phoneticPr fontId="1"/>
  </si>
  <si>
    <t>15.寧波（NINGBO） LCL</t>
    <rPh sb="3" eb="5">
      <t>ニンポー</t>
    </rPh>
    <phoneticPr fontId="1"/>
  </si>
  <si>
    <t>16.厦門（XIAMEN） LCL</t>
    <rPh sb="3" eb="5">
      <t>アモイ</t>
    </rPh>
    <phoneticPr fontId="1"/>
  </si>
  <si>
    <t>A VESSEL</t>
    <phoneticPr fontId="1"/>
  </si>
  <si>
    <t>A</t>
    <phoneticPr fontId="1"/>
  </si>
  <si>
    <t>JPH</t>
    <phoneticPr fontId="1"/>
  </si>
  <si>
    <t>16.XIAMEN向け（厦門向け）</t>
    <rPh sb="9" eb="10">
      <t>ム</t>
    </rPh>
    <rPh sb="12" eb="14">
      <t>アモイ</t>
    </rPh>
    <rPh sb="14" eb="15">
      <t>ム</t>
    </rPh>
    <phoneticPr fontId="1"/>
  </si>
  <si>
    <t>15.QINGDAO・NINGBO向け（青島・寧波向け）</t>
    <rPh sb="17" eb="18">
      <t>ム</t>
    </rPh>
    <rPh sb="20" eb="22">
      <t>チンタオ</t>
    </rPh>
    <rPh sb="23" eb="26">
      <t>ネイハム</t>
    </rPh>
    <phoneticPr fontId="1"/>
  </si>
  <si>
    <t>14.XINGANG・DALIAN向け（新港・大連向け）</t>
    <rPh sb="20" eb="22">
      <t>シンガンダイレンシンガンム</t>
    </rPh>
    <phoneticPr fontId="1"/>
  </si>
  <si>
    <t>5.TAICHUNG向け（台中/台湾）</t>
    <phoneticPr fontId="1"/>
  </si>
  <si>
    <t>IF(トータル!E6="TYO",トータル!F6,IF(トータル!G6="TYO",トータル!H6,"-"))</t>
    <phoneticPr fontId="1"/>
  </si>
  <si>
    <t>CUT</t>
    <phoneticPr fontId="1"/>
  </si>
  <si>
    <t>IF(トータル!E6="YOK",トータル!D6,"-")</t>
    <phoneticPr fontId="1"/>
  </si>
  <si>
    <t>IF(トータル!E125="TYO",トータル!F125,IF(トータル!G125="TYO",トータル!H125,"-"))</t>
    <phoneticPr fontId="1"/>
  </si>
  <si>
    <t>出港</t>
    <rPh sb="0" eb="2">
      <t>シュッコウ</t>
    </rPh>
    <phoneticPr fontId="1"/>
  </si>
  <si>
    <t>NS1</t>
    <phoneticPr fontId="1"/>
  </si>
  <si>
    <t>XIA ETA</t>
    <phoneticPr fontId="1"/>
  </si>
  <si>
    <t>-</t>
    <phoneticPr fontId="1"/>
  </si>
  <si>
    <t>09/08</t>
    <phoneticPr fontId="1"/>
  </si>
  <si>
    <r>
      <t>イラン/シリア/北朝鮮等の経済制裁対象国を連想させる表記(国名や港名)</t>
    </r>
    <r>
      <rPr>
        <u/>
        <sz val="11"/>
        <color rgb="FFFF0000"/>
        <rFont val="ＭＳ Ｐゴシック"/>
        <family val="3"/>
        <charset val="128"/>
        <scheme val="minor"/>
      </rPr>
      <t>は、</t>
    </r>
    <phoneticPr fontId="1"/>
  </si>
  <si>
    <t>http://www.oceanlinks.co.jp/wp-content/
uploads/2015/10/INFORMATION.pdf</t>
    <phoneticPr fontId="1"/>
  </si>
  <si>
    <t>☆</t>
  </si>
  <si>
    <t>×</t>
  </si>
  <si>
    <t>RELIANCE</t>
  </si>
  <si>
    <t>-</t>
  </si>
  <si>
    <t/>
  </si>
  <si>
    <t>PANCON SUCCESS</t>
  </si>
  <si>
    <t>DONGJIN VENUS</t>
  </si>
  <si>
    <t>0137N</t>
  </si>
  <si>
    <t>2233W</t>
  </si>
  <si>
    <t>YOK</t>
  </si>
  <si>
    <t>TYO</t>
  </si>
  <si>
    <t>08/19-19</t>
  </si>
  <si>
    <t>08/26-26</t>
  </si>
  <si>
    <t>09/02-02</t>
  </si>
  <si>
    <t>08/24-24</t>
  </si>
  <si>
    <t>08/31-31</t>
  </si>
  <si>
    <t>08/17</t>
  </si>
  <si>
    <t>08/24</t>
  </si>
  <si>
    <t>08/31</t>
  </si>
  <si>
    <t>08/22</t>
  </si>
  <si>
    <t>08/29</t>
  </si>
  <si>
    <t>PEGASUS</t>
  </si>
  <si>
    <t>DAIEI</t>
  </si>
  <si>
    <t>08/21</t>
  </si>
  <si>
    <t>08/28</t>
  </si>
  <si>
    <t>09/04</t>
  </si>
  <si>
    <t>09/05</t>
  </si>
  <si>
    <t>KOTA TAMPAN</t>
  </si>
  <si>
    <t>TY INCHEON</t>
  </si>
  <si>
    <t>2222W</t>
  </si>
  <si>
    <t>2223W</t>
  </si>
  <si>
    <t>09/09-09</t>
  </si>
  <si>
    <t>09/07</t>
  </si>
  <si>
    <t>09/14</t>
  </si>
  <si>
    <t>BUDAPEST BRIDGE</t>
  </si>
  <si>
    <t>BAY BRIDGE</t>
  </si>
  <si>
    <t>AMALTHEA</t>
  </si>
  <si>
    <t>058S</t>
  </si>
  <si>
    <t>108S</t>
  </si>
  <si>
    <t>08/21-21</t>
  </si>
  <si>
    <t>08/28-28</t>
  </si>
  <si>
    <t>09/04-04</t>
  </si>
  <si>
    <t>09/11-11</t>
  </si>
  <si>
    <t>09/18-18</t>
  </si>
  <si>
    <t>08/18</t>
  </si>
  <si>
    <t>08/25</t>
  </si>
  <si>
    <t>09/01</t>
  </si>
  <si>
    <t>09/08</t>
  </si>
  <si>
    <t>09/15</t>
  </si>
  <si>
    <t>09/11</t>
  </si>
  <si>
    <t>09/18</t>
  </si>
  <si>
    <t>09/25</t>
  </si>
  <si>
    <t>10/02</t>
  </si>
  <si>
    <t>10/09</t>
  </si>
  <si>
    <t>10/16</t>
  </si>
  <si>
    <t>YM IMMENSE</t>
  </si>
  <si>
    <t>YM CENTENNIAL</t>
  </si>
  <si>
    <t>YM IMAGE</t>
  </si>
  <si>
    <t>YM CONTINUITY</t>
  </si>
  <si>
    <t>YM INCEPTION</t>
  </si>
  <si>
    <t>YM CONSTANCY</t>
  </si>
  <si>
    <t>YM INSTRUCTION</t>
  </si>
  <si>
    <t>YM CAPACITY</t>
  </si>
  <si>
    <t>021S</t>
  </si>
  <si>
    <t>345S</t>
  </si>
  <si>
    <t>025S</t>
  </si>
  <si>
    <t>169S</t>
  </si>
  <si>
    <t>013S</t>
  </si>
  <si>
    <t>196S</t>
  </si>
  <si>
    <t>016S</t>
  </si>
  <si>
    <t>08/20-20</t>
  </si>
  <si>
    <t>08/27-27</t>
  </si>
  <si>
    <t>09/03-03</t>
  </si>
  <si>
    <t>08/16</t>
  </si>
  <si>
    <t>08/23</t>
  </si>
  <si>
    <t>08/30</t>
  </si>
  <si>
    <t>09/06</t>
  </si>
  <si>
    <t>022S</t>
  </si>
  <si>
    <t>09/10-10</t>
  </si>
  <si>
    <t>09/17-17</t>
  </si>
  <si>
    <t>09/24-24</t>
  </si>
  <si>
    <t>09/20</t>
  </si>
  <si>
    <t>09/21</t>
  </si>
  <si>
    <t>08/19</t>
  </si>
  <si>
    <t>08/26</t>
  </si>
  <si>
    <t>09/02</t>
  </si>
  <si>
    <t>09/09</t>
  </si>
  <si>
    <t>GLORY GUANGZHOU</t>
  </si>
  <si>
    <t>MILD TEMPO</t>
  </si>
  <si>
    <t>2234W</t>
  </si>
  <si>
    <t>2235W</t>
  </si>
  <si>
    <t>08/18-18</t>
  </si>
  <si>
    <t>08/18-19</t>
  </si>
  <si>
    <t>08/22-22</t>
  </si>
  <si>
    <t>08/22-23</t>
  </si>
  <si>
    <t>08/25-25</t>
  </si>
  <si>
    <t>08/25-26</t>
  </si>
  <si>
    <t>08/29-29</t>
  </si>
  <si>
    <t>08/29-30</t>
  </si>
  <si>
    <t>09/01-01</t>
  </si>
  <si>
    <t>WAN HAI 510</t>
  </si>
  <si>
    <t>INTERASIA HORIZON</t>
  </si>
  <si>
    <t>OOCL DALIAN</t>
  </si>
  <si>
    <t>S156</t>
  </si>
  <si>
    <t>S015</t>
  </si>
  <si>
    <t>S676</t>
  </si>
  <si>
    <t>08/20-21</t>
  </si>
  <si>
    <t>08/27-28</t>
  </si>
  <si>
    <t>09/03-04</t>
  </si>
  <si>
    <t>09/10-11</t>
  </si>
  <si>
    <t>09/12</t>
  </si>
  <si>
    <t>09/22</t>
  </si>
  <si>
    <t>09/19</t>
  </si>
  <si>
    <t>09/29</t>
  </si>
  <si>
    <t>08/19-20</t>
  </si>
  <si>
    <t>08/26-27</t>
  </si>
  <si>
    <t>09/02-03</t>
  </si>
  <si>
    <t>09/09-10</t>
  </si>
  <si>
    <t>BAI CHAY BRIDGE</t>
  </si>
  <si>
    <t>09/25-25</t>
  </si>
  <si>
    <t>09/03</t>
  </si>
  <si>
    <t>09/10</t>
  </si>
  <si>
    <t>09/17</t>
  </si>
  <si>
    <t>09/24</t>
  </si>
  <si>
    <t>10/01</t>
  </si>
  <si>
    <t>10/08</t>
  </si>
  <si>
    <t>BUXLINK</t>
  </si>
  <si>
    <t>NYK DANIELLA</t>
  </si>
  <si>
    <t>CALIDRIS</t>
  </si>
  <si>
    <t>0111S</t>
  </si>
  <si>
    <t>0101S</t>
  </si>
  <si>
    <t>2070S</t>
  </si>
  <si>
    <t>0112S</t>
  </si>
  <si>
    <t>0102S</t>
  </si>
  <si>
    <t>2071S</t>
  </si>
  <si>
    <t>0113S</t>
  </si>
  <si>
    <t>08/23-23</t>
  </si>
  <si>
    <t>08/30-30</t>
  </si>
  <si>
    <t>09/13-13</t>
  </si>
  <si>
    <t>09/20-20</t>
  </si>
  <si>
    <t>09/27-27</t>
  </si>
  <si>
    <t>10/04-04</t>
  </si>
  <si>
    <t>10/06</t>
  </si>
  <si>
    <t>10/13</t>
  </si>
  <si>
    <t>289S</t>
  </si>
  <si>
    <t>09/13</t>
  </si>
  <si>
    <t>WAN HAI 290</t>
  </si>
  <si>
    <t>09/16-17</t>
  </si>
  <si>
    <t>09/26</t>
  </si>
  <si>
    <t>WAN HAI 266</t>
  </si>
  <si>
    <t>EVER CERTAIN</t>
  </si>
  <si>
    <t>S016</t>
  </si>
  <si>
    <t>S466</t>
  </si>
  <si>
    <t>S017</t>
  </si>
  <si>
    <t>S467</t>
  </si>
  <si>
    <t>09/27</t>
  </si>
  <si>
    <t>10/04</t>
  </si>
  <si>
    <t>A ROKU</t>
  </si>
  <si>
    <t>KANWAY GALAXY</t>
  </si>
  <si>
    <t>2236W</t>
  </si>
  <si>
    <t>09/16</t>
  </si>
  <si>
    <t>08/24-25</t>
  </si>
  <si>
    <t>09/07-08</t>
  </si>
  <si>
    <t>09/14-15</t>
  </si>
  <si>
    <t>MILD WALTZ</t>
  </si>
  <si>
    <t>ACACIA LIBRA</t>
  </si>
  <si>
    <t>2237W</t>
  </si>
  <si>
    <t>08/23-24</t>
  </si>
  <si>
    <t>08/30-31</t>
  </si>
  <si>
    <t>09/06-07</t>
  </si>
  <si>
    <t>09/13-14</t>
  </si>
  <si>
    <t>WAN HAI 173</t>
    <phoneticPr fontId="1"/>
  </si>
  <si>
    <t>0138N</t>
  </si>
  <si>
    <t>0139N</t>
  </si>
  <si>
    <t>PANCON</t>
    <phoneticPr fontId="1"/>
  </si>
  <si>
    <t>RELIANCE</t>
    <phoneticPr fontId="1"/>
  </si>
  <si>
    <t>09/09-09</t>
    <phoneticPr fontId="1"/>
  </si>
  <si>
    <t>09/16-16</t>
    <phoneticPr fontId="1"/>
  </si>
  <si>
    <t>09/07</t>
    <phoneticPr fontId="1"/>
  </si>
  <si>
    <t>09/14</t>
    <phoneticPr fontId="1"/>
  </si>
  <si>
    <t>09/18</t>
    <phoneticPr fontId="1"/>
  </si>
  <si>
    <t>INH</t>
  </si>
  <si>
    <t>TY INCHEON</t>
    <phoneticPr fontId="1"/>
  </si>
  <si>
    <t>KOTA TAMPAN</t>
    <phoneticPr fontId="1"/>
  </si>
  <si>
    <t>2225W</t>
    <phoneticPr fontId="1"/>
  </si>
  <si>
    <t>09/23-23</t>
    <phoneticPr fontId="1"/>
  </si>
  <si>
    <t>09/21</t>
    <phoneticPr fontId="1"/>
  </si>
  <si>
    <t>09/28</t>
    <phoneticPr fontId="1"/>
  </si>
  <si>
    <t>DXB</t>
  </si>
  <si>
    <t>ONE</t>
  </si>
  <si>
    <t>D VESSEL</t>
    <phoneticPr fontId="1"/>
  </si>
  <si>
    <t>E VESSEL</t>
    <phoneticPr fontId="1"/>
  </si>
  <si>
    <t>D</t>
    <phoneticPr fontId="1"/>
  </si>
  <si>
    <t>E</t>
    <phoneticPr fontId="1"/>
  </si>
  <si>
    <t>09/25-25</t>
    <phoneticPr fontId="1"/>
  </si>
  <si>
    <t>10/02-02</t>
    <phoneticPr fontId="1"/>
  </si>
  <si>
    <t>09/29</t>
    <phoneticPr fontId="1"/>
  </si>
  <si>
    <t>10/23</t>
    <phoneticPr fontId="1"/>
  </si>
  <si>
    <t>10/30</t>
    <phoneticPr fontId="1"/>
  </si>
  <si>
    <t>KLG</t>
  </si>
  <si>
    <t>YML</t>
  </si>
  <si>
    <t>JTC</t>
  </si>
  <si>
    <t>JTS</t>
  </si>
  <si>
    <t>YM INSTRUCTION</t>
    <phoneticPr fontId="1"/>
  </si>
  <si>
    <t>YM CAPACITY</t>
    <phoneticPr fontId="1"/>
  </si>
  <si>
    <t>YM IMMENSE</t>
    <phoneticPr fontId="1"/>
  </si>
  <si>
    <t>YM CENTENNIAL</t>
    <phoneticPr fontId="1"/>
  </si>
  <si>
    <t>289S</t>
    <phoneticPr fontId="1"/>
  </si>
  <si>
    <t>022S</t>
    <phoneticPr fontId="1"/>
  </si>
  <si>
    <t>346S</t>
    <phoneticPr fontId="1"/>
  </si>
  <si>
    <t>026S</t>
    <phoneticPr fontId="1"/>
  </si>
  <si>
    <t>09/10-10</t>
    <phoneticPr fontId="1"/>
  </si>
  <si>
    <t>09/17-17</t>
    <phoneticPr fontId="1"/>
  </si>
  <si>
    <t>09/15</t>
    <phoneticPr fontId="1"/>
  </si>
  <si>
    <t>09/13</t>
    <phoneticPr fontId="1"/>
  </si>
  <si>
    <t>09/20</t>
    <phoneticPr fontId="1"/>
  </si>
  <si>
    <t>KHH</t>
  </si>
  <si>
    <t>YM CONTINUITY</t>
    <phoneticPr fontId="1"/>
  </si>
  <si>
    <t>014S</t>
    <phoneticPr fontId="1"/>
  </si>
  <si>
    <t>09/24-24</t>
    <phoneticPr fontId="1"/>
  </si>
  <si>
    <t>TCG</t>
  </si>
  <si>
    <t>TSL</t>
  </si>
  <si>
    <t>JHTN</t>
  </si>
  <si>
    <t>10/01-01</t>
    <phoneticPr fontId="1"/>
  </si>
  <si>
    <t>10/08-08</t>
    <phoneticPr fontId="1"/>
  </si>
  <si>
    <t>10/05</t>
    <phoneticPr fontId="1"/>
  </si>
  <si>
    <t>HKG</t>
  </si>
  <si>
    <t>09/16</t>
    <phoneticPr fontId="1"/>
  </si>
  <si>
    <t>09/23</t>
    <phoneticPr fontId="1"/>
  </si>
  <si>
    <t>09/22</t>
    <phoneticPr fontId="1"/>
  </si>
  <si>
    <t>SJJ</t>
  </si>
  <si>
    <t>SIN</t>
  </si>
  <si>
    <t>NS1</t>
  </si>
  <si>
    <t>IAL</t>
  </si>
  <si>
    <t>09/17-18</t>
    <phoneticPr fontId="1"/>
  </si>
  <si>
    <t>09/24-25</t>
    <phoneticPr fontId="1"/>
  </si>
  <si>
    <t>09/26</t>
    <phoneticPr fontId="1"/>
  </si>
  <si>
    <t>10/03</t>
    <phoneticPr fontId="1"/>
  </si>
  <si>
    <t>10/06</t>
    <phoneticPr fontId="1"/>
  </si>
  <si>
    <t>10/13</t>
    <phoneticPr fontId="1"/>
  </si>
  <si>
    <t>PKG</t>
  </si>
  <si>
    <t>WHL</t>
  </si>
  <si>
    <t>09/16-17</t>
    <phoneticPr fontId="1"/>
  </si>
  <si>
    <t>09/23-24</t>
    <phoneticPr fontId="1"/>
  </si>
  <si>
    <t>JKT</t>
  </si>
  <si>
    <t>JID</t>
  </si>
  <si>
    <t>10/09-09</t>
    <phoneticPr fontId="1"/>
  </si>
  <si>
    <t>10/15</t>
    <phoneticPr fontId="1"/>
  </si>
  <si>
    <t>10/22</t>
    <phoneticPr fontId="1"/>
  </si>
  <si>
    <t>MNL</t>
  </si>
  <si>
    <t>JPH</t>
  </si>
  <si>
    <t>CALIDRIS</t>
    <phoneticPr fontId="1"/>
  </si>
  <si>
    <t>0103S</t>
    <phoneticPr fontId="1"/>
  </si>
  <si>
    <t>10/11-11</t>
    <phoneticPr fontId="1"/>
  </si>
  <si>
    <t>10/18-18</t>
    <phoneticPr fontId="1"/>
  </si>
  <si>
    <t>10/20</t>
    <phoneticPr fontId="1"/>
  </si>
  <si>
    <t>10/27</t>
    <phoneticPr fontId="1"/>
  </si>
  <si>
    <t>BKK</t>
  </si>
  <si>
    <t>YM IMAGE</t>
    <phoneticPr fontId="1"/>
  </si>
  <si>
    <t>170S</t>
    <phoneticPr fontId="1"/>
  </si>
  <si>
    <t>LCB</t>
  </si>
  <si>
    <t>09/27</t>
    <phoneticPr fontId="1"/>
  </si>
  <si>
    <t>10/04</t>
    <phoneticPr fontId="1"/>
  </si>
  <si>
    <t>HCH</t>
  </si>
  <si>
    <t>JCV</t>
  </si>
  <si>
    <t>INTERASIA VISION</t>
    <phoneticPr fontId="1"/>
  </si>
  <si>
    <t>WAN HAI 290</t>
    <phoneticPr fontId="1"/>
  </si>
  <si>
    <t>S033</t>
    <phoneticPr fontId="1"/>
  </si>
  <si>
    <t>S016</t>
    <phoneticPr fontId="1"/>
  </si>
  <si>
    <t>10/10</t>
    <phoneticPr fontId="1"/>
  </si>
  <si>
    <t>HPH</t>
  </si>
  <si>
    <t>JH2</t>
  </si>
  <si>
    <t>WAN HAI 173</t>
  </si>
  <si>
    <t>S078</t>
  </si>
  <si>
    <t>S079</t>
    <phoneticPr fontId="1"/>
  </si>
  <si>
    <t>EVER CERTAIN</t>
    <phoneticPr fontId="1"/>
  </si>
  <si>
    <t>S080</t>
    <phoneticPr fontId="1"/>
  </si>
  <si>
    <t>S018</t>
    <phoneticPr fontId="1"/>
  </si>
  <si>
    <t>10/11</t>
    <phoneticPr fontId="1"/>
  </si>
  <si>
    <t>10/18</t>
    <phoneticPr fontId="1"/>
  </si>
  <si>
    <t>XIN</t>
  </si>
  <si>
    <t>STM</t>
  </si>
  <si>
    <t>2237W</t>
    <phoneticPr fontId="1"/>
  </si>
  <si>
    <t>2238W</t>
    <phoneticPr fontId="1"/>
  </si>
  <si>
    <t>09/30</t>
    <phoneticPr fontId="1"/>
  </si>
  <si>
    <t>DLC</t>
  </si>
  <si>
    <t>SITC</t>
  </si>
  <si>
    <t>09/21-22</t>
    <phoneticPr fontId="1"/>
  </si>
  <si>
    <t>09/28-29</t>
    <phoneticPr fontId="1"/>
  </si>
  <si>
    <t>TAO</t>
  </si>
  <si>
    <t>2239W</t>
    <phoneticPr fontId="1"/>
  </si>
  <si>
    <t>09/20-21</t>
    <phoneticPr fontId="1"/>
  </si>
  <si>
    <t>09/27-28</t>
    <phoneticPr fontId="1"/>
  </si>
  <si>
    <t>NBO</t>
  </si>
  <si>
    <t>XIA</t>
  </si>
  <si>
    <t>C VESSEL</t>
    <phoneticPr fontId="1"/>
  </si>
  <si>
    <t>C</t>
    <phoneticPr fontId="1"/>
  </si>
  <si>
    <t>09/24</t>
    <phoneticPr fontId="1"/>
  </si>
  <si>
    <t>10/01</t>
    <phoneticPr fontId="1"/>
  </si>
  <si>
    <t>ACACIA MING</t>
    <phoneticPr fontId="1"/>
  </si>
  <si>
    <t>×</t>
    <phoneticPr fontId="1"/>
  </si>
  <si>
    <t>BAY BRIDGE</t>
    <phoneticPr fontId="1"/>
  </si>
  <si>
    <t>BUDAPEST BRIDGE</t>
    <phoneticPr fontId="1"/>
  </si>
  <si>
    <t>115S</t>
    <phoneticPr fontId="1"/>
  </si>
  <si>
    <t>159S</t>
    <phoneticPr fontId="1"/>
  </si>
  <si>
    <t>109S</t>
    <phoneticPr fontId="1"/>
  </si>
  <si>
    <t>SITC JIADE</t>
    <phoneticPr fontId="1"/>
  </si>
  <si>
    <t>2212S</t>
    <phoneticPr fontId="1"/>
  </si>
  <si>
    <t>013S</t>
    <phoneticPr fontId="1"/>
  </si>
  <si>
    <t>S676</t>
    <phoneticPr fontId="1"/>
  </si>
  <si>
    <t>S157</t>
    <phoneticPr fontId="1"/>
  </si>
  <si>
    <t>059S</t>
    <phoneticPr fontId="1"/>
  </si>
  <si>
    <t>09/30-10/01</t>
    <phoneticPr fontId="1"/>
  </si>
  <si>
    <t>WAN HAI 510</t>
    <phoneticPr fontId="1"/>
  </si>
  <si>
    <t>INTERASIA HORIZON</t>
    <phoneticPr fontId="1"/>
  </si>
  <si>
    <t>10/01-02</t>
    <phoneticPr fontId="1"/>
  </si>
  <si>
    <t>09/07-07</t>
  </si>
  <si>
    <t>0140N</t>
  </si>
  <si>
    <t>09/14-14</t>
  </si>
  <si>
    <t>0141N</t>
  </si>
  <si>
    <t>09/16-16</t>
  </si>
  <si>
    <t>2224W</t>
    <phoneticPr fontId="1"/>
  </si>
  <si>
    <t>☆</t>
    <phoneticPr fontId="1"/>
  </si>
  <si>
    <t>TS MOJI</t>
    <phoneticPr fontId="1"/>
  </si>
  <si>
    <t>EPONYMA</t>
    <phoneticPr fontId="1"/>
  </si>
  <si>
    <t>22016S</t>
    <phoneticPr fontId="1"/>
  </si>
  <si>
    <t>22019S</t>
    <phoneticPr fontId="1"/>
  </si>
  <si>
    <t>TS SHENZHEN</t>
    <phoneticPr fontId="1"/>
  </si>
  <si>
    <t>22020S</t>
    <phoneticPr fontId="1"/>
  </si>
  <si>
    <t>22018S</t>
    <phoneticPr fontId="1"/>
  </si>
  <si>
    <t>YM CONSTANCY</t>
    <phoneticPr fontId="1"/>
  </si>
  <si>
    <t>016S</t>
    <phoneticPr fontId="1"/>
  </si>
  <si>
    <r>
      <rPr>
        <sz val="11"/>
        <color theme="10"/>
        <rFont val="ＭＳ Ｐゴシック"/>
        <family val="3"/>
        <charset val="128"/>
        <scheme val="minor"/>
      </rPr>
      <t xml:space="preserve">     </t>
    </r>
    <r>
      <rPr>
        <u/>
        <sz val="11"/>
        <color theme="10"/>
        <rFont val="ＭＳ Ｐゴシック"/>
        <family val="2"/>
        <charset val="128"/>
        <scheme val="minor"/>
      </rPr>
      <t>http://www.oceanlinks.co.jp/wp-content/uploads/2015/10/INFORMATION.pdf</t>
    </r>
    <phoneticPr fontId="1"/>
  </si>
  <si>
    <t>http://www.oceanlinks.co.jp/wp-content/uploads/2015
/10/INFORMATION.pdf</t>
    <phoneticPr fontId="1"/>
  </si>
  <si>
    <t>イラン/シリア/北朝鮮等の経済制裁対象国を連想</t>
    <phoneticPr fontId="1"/>
  </si>
  <si>
    <r>
      <t>させる表記(国名や港名)</t>
    </r>
    <r>
      <rPr>
        <u/>
        <sz val="11"/>
        <color rgb="FFFF0000"/>
        <rFont val="ＭＳ Ｐゴシック"/>
        <family val="3"/>
        <charset val="128"/>
        <scheme val="minor"/>
      </rPr>
      <t>は、ケースマークに記載不可と</t>
    </r>
    <phoneticPr fontId="1"/>
  </si>
  <si>
    <t>なります。詳しくは下記ご参照下さいませ。</t>
    <phoneticPr fontId="1"/>
  </si>
  <si>
    <t>BAI CHAY BRIDGE</t>
    <phoneticPr fontId="1"/>
  </si>
  <si>
    <t>JAKARTA EXPRESS</t>
    <phoneticPr fontId="1"/>
  </si>
  <si>
    <t>NO SERVICE</t>
    <phoneticPr fontId="1"/>
  </si>
  <si>
    <t>2230W</t>
    <phoneticPr fontId="1"/>
  </si>
  <si>
    <t>2231W</t>
    <phoneticPr fontId="1"/>
  </si>
  <si>
    <t>2232W</t>
    <phoneticPr fontId="1"/>
  </si>
  <si>
    <t>2233W</t>
    <phoneticPr fontId="1"/>
  </si>
  <si>
    <t>09/01-02</t>
  </si>
  <si>
    <t>09/05-06</t>
  </si>
  <si>
    <t>09/08-08</t>
  </si>
  <si>
    <t>09/08-09</t>
  </si>
  <si>
    <t>09/12-12</t>
  </si>
  <si>
    <t>09/12-13</t>
  </si>
  <si>
    <t>09/15-15</t>
  </si>
  <si>
    <t>08/29</t>
    <phoneticPr fontId="1"/>
  </si>
  <si>
    <t>2240W</t>
    <phoneticPr fontId="1"/>
  </si>
  <si>
    <t>2222S</t>
    <phoneticPr fontId="1"/>
  </si>
  <si>
    <t>WAN HAI 293</t>
    <phoneticPr fontId="1"/>
  </si>
  <si>
    <t>S032</t>
    <phoneticPr fontId="1"/>
  </si>
  <si>
    <t>S008</t>
    <phoneticPr fontId="1"/>
  </si>
  <si>
    <t>MILD TUNE</t>
    <phoneticPr fontId="1"/>
  </si>
  <si>
    <t>09/21-21</t>
    <phoneticPr fontId="1"/>
  </si>
  <si>
    <t>09/28-28</t>
    <phoneticPr fontId="1"/>
  </si>
  <si>
    <t>2234W</t>
    <phoneticPr fontId="1"/>
  </si>
  <si>
    <t>0142N</t>
    <phoneticPr fontId="1"/>
  </si>
  <si>
    <t>0143N</t>
    <phoneticPr fontId="1"/>
  </si>
  <si>
    <t>DATE : 2022/08/15</t>
    <phoneticPr fontId="1"/>
  </si>
  <si>
    <t>09/30-30</t>
    <phoneticPr fontId="1"/>
  </si>
  <si>
    <t>09/25</t>
    <phoneticPr fontId="1"/>
  </si>
  <si>
    <t>10/02</t>
    <phoneticPr fontId="1"/>
  </si>
  <si>
    <t>2226W</t>
    <phoneticPr fontId="1"/>
  </si>
  <si>
    <t>2227W</t>
    <phoneticPr fontId="1"/>
  </si>
  <si>
    <t>10/07-07</t>
    <phoneticPr fontId="1"/>
  </si>
  <si>
    <t>10/12</t>
    <phoneticPr fontId="1"/>
  </si>
  <si>
    <t>10/16-16</t>
    <phoneticPr fontId="1"/>
  </si>
  <si>
    <t>11/06</t>
    <phoneticPr fontId="1"/>
  </si>
  <si>
    <t>11/13</t>
    <phoneticPr fontId="1"/>
  </si>
  <si>
    <t>197S</t>
    <phoneticPr fontId="1"/>
  </si>
  <si>
    <t>023S</t>
    <phoneticPr fontId="1"/>
  </si>
  <si>
    <t>10/15-15</t>
    <phoneticPr fontId="1"/>
  </si>
  <si>
    <t>10/22-22</t>
    <phoneticPr fontId="1"/>
  </si>
  <si>
    <t>10/19</t>
    <phoneticPr fontId="1"/>
  </si>
  <si>
    <t>10/07</t>
    <phoneticPr fontId="1"/>
  </si>
  <si>
    <t>09/05-05</t>
    <phoneticPr fontId="1"/>
  </si>
  <si>
    <t>09/19-19</t>
    <phoneticPr fontId="1"/>
  </si>
  <si>
    <t>09/19-20</t>
    <phoneticPr fontId="1"/>
  </si>
  <si>
    <t>09/22-22</t>
    <phoneticPr fontId="1"/>
  </si>
  <si>
    <t>09/22-23</t>
    <phoneticPr fontId="1"/>
  </si>
  <si>
    <t>09/26-26</t>
    <phoneticPr fontId="1"/>
  </si>
  <si>
    <t>09/26-27</t>
    <phoneticPr fontId="1"/>
  </si>
  <si>
    <t>09/29-29</t>
    <phoneticPr fontId="1"/>
  </si>
  <si>
    <t>09/29-30</t>
    <phoneticPr fontId="1"/>
  </si>
  <si>
    <t>F VESSEL</t>
    <phoneticPr fontId="1"/>
  </si>
  <si>
    <t>F</t>
    <phoneticPr fontId="1"/>
  </si>
  <si>
    <t>10/08-09</t>
    <phoneticPr fontId="1"/>
  </si>
  <si>
    <t>10/15-16</t>
    <phoneticPr fontId="1"/>
  </si>
  <si>
    <t>10/17</t>
    <phoneticPr fontId="1"/>
  </si>
  <si>
    <t>10/24</t>
    <phoneticPr fontId="1"/>
  </si>
  <si>
    <t>10/07-08</t>
    <phoneticPr fontId="1"/>
  </si>
  <si>
    <t>10/23-23</t>
    <phoneticPr fontId="1"/>
  </si>
  <si>
    <t>10/29</t>
    <phoneticPr fontId="1"/>
  </si>
  <si>
    <t>11/05</t>
    <phoneticPr fontId="1"/>
  </si>
  <si>
    <t>BUXLINK</t>
    <phoneticPr fontId="1"/>
  </si>
  <si>
    <t>NYK DANIELLA</t>
    <phoneticPr fontId="1"/>
  </si>
  <si>
    <t>2072S</t>
    <phoneticPr fontId="1"/>
  </si>
  <si>
    <t>0114S</t>
    <phoneticPr fontId="1"/>
  </si>
  <si>
    <t>10/25-25</t>
    <phoneticPr fontId="1"/>
  </si>
  <si>
    <t>11/01-01</t>
    <phoneticPr fontId="1"/>
  </si>
  <si>
    <t>11/03</t>
    <phoneticPr fontId="1"/>
  </si>
  <si>
    <t>11/10</t>
    <phoneticPr fontId="1"/>
  </si>
  <si>
    <t>YM INCEPTION</t>
    <phoneticPr fontId="1"/>
  </si>
  <si>
    <t>290S</t>
    <phoneticPr fontId="1"/>
  </si>
  <si>
    <t>S010</t>
    <phoneticPr fontId="1"/>
  </si>
  <si>
    <t>S034</t>
    <phoneticPr fontId="1"/>
  </si>
  <si>
    <t>10/14-15</t>
    <phoneticPr fontId="1"/>
  </si>
  <si>
    <t>WAN HAI 266</t>
    <phoneticPr fontId="1"/>
  </si>
  <si>
    <t>S468</t>
    <phoneticPr fontId="1"/>
  </si>
  <si>
    <t>S081</t>
    <phoneticPr fontId="1"/>
  </si>
  <si>
    <t>10/25</t>
    <phoneticPr fontId="1"/>
  </si>
  <si>
    <t>11/01</t>
    <phoneticPr fontId="1"/>
  </si>
  <si>
    <t>10/14</t>
    <phoneticPr fontId="1"/>
  </si>
  <si>
    <t>10/05-06</t>
    <phoneticPr fontId="1"/>
  </si>
  <si>
    <t>10/12-13</t>
    <phoneticPr fontId="1"/>
  </si>
  <si>
    <t>2241W</t>
    <phoneticPr fontId="1"/>
  </si>
  <si>
    <t>10/04-05</t>
    <phoneticPr fontId="1"/>
  </si>
  <si>
    <t>10/11-12</t>
    <phoneticPr fontId="1"/>
  </si>
  <si>
    <t>10/08</t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</si>
  <si>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イラン/シリア/北朝鮮等の経済制裁対象国を連想させる表記(国名や港名)</t>
    </r>
    <r>
      <rPr>
        <sz val="11"/>
        <color rgb="FFFF0000"/>
        <rFont val="ＭＳ Ｐゴシック"/>
        <family val="2"/>
        <charset val="128"/>
        <scheme val="minor"/>
      </rPr>
      <t>は、ケースマークに記載不可となりますのでご注意下さい。詳しくはこちらのURLをご参照下さいませ。</t>
    </r>
    <phoneticPr fontId="1"/>
  </si>
  <si>
    <t>2235W</t>
    <phoneticPr fontId="1"/>
  </si>
  <si>
    <t>22026S</t>
    <phoneticPr fontId="1"/>
  </si>
  <si>
    <t>22021S</t>
    <phoneticPr fontId="1"/>
  </si>
  <si>
    <t>09/15-16</t>
    <phoneticPr fontId="1"/>
  </si>
  <si>
    <t>OOCL DALIAN</t>
    <phoneticPr fontId="1"/>
  </si>
  <si>
    <t>017S</t>
    <phoneticPr fontId="1"/>
  </si>
  <si>
    <t>S677</t>
    <phoneticPr fontId="1"/>
  </si>
  <si>
    <t>S158</t>
    <phoneticPr fontId="1"/>
  </si>
  <si>
    <t>S009</t>
    <phoneticPr fontId="1"/>
  </si>
  <si>
    <t>SITC LIANYUNGANG</t>
    <phoneticPr fontId="1"/>
  </si>
  <si>
    <t>08/24-24</t>
    <phoneticPr fontId="1"/>
  </si>
  <si>
    <t>08/31</t>
    <phoneticPr fontId="1"/>
  </si>
  <si>
    <t>ULTIMA</t>
    <phoneticPr fontId="1"/>
  </si>
  <si>
    <t>08/18</t>
    <phoneticPr fontId="1"/>
  </si>
  <si>
    <t xml:space="preserve">     </t>
    <phoneticPr fontId="1"/>
  </si>
  <si>
    <r>
      <t xml:space="preserve">  　</t>
    </r>
    <r>
      <rPr>
        <b/>
        <u/>
        <sz val="11"/>
        <color rgb="FFFF0000"/>
        <rFont val="ＭＳ Ｐゴシック"/>
        <family val="3"/>
        <charset val="128"/>
        <scheme val="minor"/>
      </rPr>
      <t>イラン/シリア/北朝鮮等の経済制裁対象国を連想させる表記(国名や港名)</t>
    </r>
    <r>
      <rPr>
        <u/>
        <sz val="11"/>
        <color rgb="FFFF0000"/>
        <rFont val="ＭＳ Ｐゴシック"/>
        <family val="3"/>
        <charset val="128"/>
        <scheme val="minor"/>
      </rPr>
      <t>は、ケースマークに記載不可となりますのでご注意下さい。詳しくは下記ご参照下さいませ。</t>
    </r>
    <phoneticPr fontId="1"/>
  </si>
  <si>
    <t>NEW MINGZHOU 68</t>
    <phoneticPr fontId="1"/>
  </si>
  <si>
    <t>2222W</t>
    <phoneticPr fontId="1"/>
  </si>
  <si>
    <t>09/03</t>
    <phoneticPr fontId="1"/>
  </si>
  <si>
    <t>08/29-29</t>
    <phoneticPr fontId="1"/>
  </si>
  <si>
    <t>22015S</t>
    <phoneticPr fontId="1"/>
  </si>
  <si>
    <t>22027S</t>
    <phoneticPr fontId="1"/>
  </si>
  <si>
    <t>22022S</t>
    <phoneticPr fontId="1"/>
  </si>
  <si>
    <t>A BOTE</t>
    <phoneticPr fontId="1"/>
  </si>
  <si>
    <r>
      <rPr>
        <sz val="9"/>
        <rFont val="ＭＳ Ｐ明朝"/>
        <family val="1"/>
        <charset val="128"/>
      </rPr>
      <t>☆</t>
    </r>
    <phoneticPr fontId="1"/>
  </si>
  <si>
    <t>SITC SUBIC</t>
    <phoneticPr fontId="1"/>
  </si>
  <si>
    <t>2246W</t>
    <phoneticPr fontId="1"/>
  </si>
  <si>
    <t>SITC HONGKONG</t>
    <phoneticPr fontId="1"/>
  </si>
  <si>
    <t>2234S</t>
    <phoneticPr fontId="1"/>
  </si>
  <si>
    <t>08/31-31</t>
    <phoneticPr fontId="1"/>
  </si>
  <si>
    <t>A ROKU</t>
    <phoneticPr fontId="1"/>
  </si>
  <si>
    <t>09/02-03</t>
    <phoneticPr fontId="1"/>
  </si>
  <si>
    <t>08/30</t>
    <phoneticPr fontId="1"/>
  </si>
  <si>
    <t>09/10</t>
    <phoneticPr fontId="1"/>
  </si>
  <si>
    <t>SITC WENDE</t>
    <phoneticPr fontId="1"/>
  </si>
  <si>
    <t>2216S</t>
    <phoneticPr fontId="1"/>
  </si>
  <si>
    <t>SITC TAICANG</t>
    <phoneticPr fontId="1"/>
  </si>
  <si>
    <t>2250W</t>
    <phoneticPr fontId="1"/>
  </si>
  <si>
    <t>TIGER LIANYUNGANG</t>
    <phoneticPr fontId="1"/>
  </si>
  <si>
    <t>2220S</t>
    <phoneticPr fontId="1"/>
  </si>
  <si>
    <t>HARRIER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</si>
</sst>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);[Red]\(0\)"/>
  </numFmts>
  <fonts count="7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6"/>
      <color theme="0"/>
      <name val="BIZ UDP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7"/>
      <color theme="1"/>
      <name val="BIZ UDPゴシック"/>
      <family val="3"/>
      <charset val="128"/>
    </font>
    <font>
      <sz val="8"/>
      <color theme="5"/>
      <name val="BIZ UDP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rgb="FFFF0000"/>
      <name val="BIZ UDPゴシック"/>
      <family val="3"/>
      <charset val="128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7"/>
      <color indexed="12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name val="Times New Roman"/>
      <family val="1"/>
    </font>
    <font>
      <sz val="9"/>
      <name val="Times New Roman"/>
      <family val="1"/>
    </font>
    <font>
      <b/>
      <u/>
      <sz val="17"/>
      <color indexed="12"/>
      <name val="Times New Roman"/>
      <family val="1"/>
    </font>
    <font>
      <b/>
      <sz val="9"/>
      <name val="Times New Roman"/>
      <family val="1"/>
    </font>
    <font>
      <sz val="8"/>
      <color rgb="FFFF0000"/>
      <name val="BIZ UDPゴシック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BIZ UDP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theme="1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2"/>
      <name val="ＭＳ Ｐ明朝"/>
      <family val="1"/>
      <charset val="128"/>
    </font>
    <font>
      <b/>
      <sz val="8"/>
      <color theme="1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ＭＳ Ｐ明朝"/>
      <family val="1"/>
      <charset val="128"/>
    </font>
    <font>
      <sz val="7"/>
      <name val="BIZ UDPゴシック"/>
      <family val="3"/>
      <charset val="128"/>
    </font>
    <font>
      <b/>
      <sz val="12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rgb="FF3333FF"/>
      <name val="Times New Roman"/>
      <family val="1"/>
    </font>
    <font>
      <sz val="10"/>
      <color rgb="FF000000"/>
      <name val="Arial"/>
      <family val="2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3333FF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rgb="FF00B050"/>
      <name val="ＭＳ Ｐ明朝"/>
      <family val="1"/>
      <charset val="128"/>
    </font>
    <font>
      <b/>
      <sz val="12"/>
      <color rgb="FF00B050"/>
      <name val="Times New Roman"/>
      <family val="1"/>
    </font>
    <font>
      <b/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2"/>
      <charset val="128"/>
      <scheme val="minor"/>
    </font>
    <font>
      <sz val="9"/>
      <name val="Times New Roman"/>
      <family val="1"/>
      <charset val="128"/>
    </font>
    <font>
      <b/>
      <sz val="12"/>
      <color theme="4" tint="-0.249977111117893"/>
      <name val="Times New Roman"/>
      <family val="1"/>
    </font>
    <font>
      <b/>
      <sz val="7"/>
      <color rgb="FFFF0000"/>
      <name val="BIZ UDPゴシック"/>
      <family val="3"/>
      <charset val="128"/>
    </font>
    <font>
      <sz val="7"/>
      <color rgb="FF000000"/>
      <name val="BIZ UDPゴシック"/>
      <family val="3"/>
      <charset val="128"/>
    </font>
    <font>
      <b/>
      <sz val="12"/>
      <color indexed="10"/>
      <name val="Times New Roman"/>
      <family val="1"/>
    </font>
    <font>
      <b/>
      <u/>
      <sz val="20"/>
      <color rgb="FFFF0000"/>
      <name val="ＭＳ Ｐゴシック"/>
      <family val="3"/>
      <charset val="128"/>
      <scheme val="minor"/>
    </font>
    <font>
      <b/>
      <sz val="12"/>
      <color theme="3"/>
      <name val="Times New Roman"/>
      <family val="1"/>
    </font>
    <font>
      <sz val="9"/>
      <name val="Segoe UI Symbol"/>
      <family val="1"/>
    </font>
    <font>
      <sz val="11"/>
      <color rgb="FF00B050"/>
      <name val="ＭＳ Ｐゴシック"/>
      <family val="2"/>
      <charset val="128"/>
      <scheme val="minor"/>
    </font>
    <font>
      <b/>
      <sz val="10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9"/>
      <color rgb="FF00B050"/>
      <name val="BIZ UDPゴシック"/>
      <family val="3"/>
      <charset val="128"/>
    </font>
    <font>
      <sz val="11"/>
      <color rgb="FF92D050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Times New Roman"/>
      <family val="1"/>
    </font>
    <font>
      <sz val="11"/>
      <color rgb="FFFF0000"/>
      <name val="ＭＳ Ｐゴシック"/>
      <family val="3"/>
      <charset val="128"/>
      <scheme val="minor"/>
    </font>
    <font>
      <strike/>
      <sz val="7"/>
      <color theme="1"/>
      <name val="BIZ UDPゴシック"/>
      <family val="3"/>
      <charset val="128"/>
    </font>
    <font>
      <sz val="11"/>
      <color theme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name val="Segoe UI Symbol"/>
      <family val="2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49995422223578601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60B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542222357860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theme="8"/>
      </left>
      <right style="dotted">
        <color theme="8"/>
      </right>
      <top style="dotted">
        <color theme="8"/>
      </top>
      <bottom style="dotted">
        <color theme="8"/>
      </bottom>
      <diagonal/>
    </border>
    <border>
      <left style="dotted">
        <color theme="8"/>
      </left>
      <right style="dotted">
        <color theme="8"/>
      </right>
      <top/>
      <bottom style="dotted">
        <color theme="8"/>
      </bottom>
      <diagonal/>
    </border>
    <border>
      <left style="dotted">
        <color theme="8"/>
      </left>
      <right style="thin">
        <color indexed="64"/>
      </right>
      <top/>
      <bottom style="dotted">
        <color theme="8"/>
      </bottom>
      <diagonal/>
    </border>
    <border>
      <left style="dotted">
        <color theme="8"/>
      </left>
      <right style="thin">
        <color indexed="64"/>
      </right>
      <top style="dotted">
        <color theme="8"/>
      </top>
      <bottom style="dotted">
        <color theme="8"/>
      </bottom>
      <diagonal/>
    </border>
    <border>
      <left style="dotted">
        <color theme="8"/>
      </left>
      <right style="dotted">
        <color theme="8"/>
      </right>
      <top style="dotted">
        <color theme="8"/>
      </top>
      <bottom style="thin">
        <color indexed="64"/>
      </bottom>
      <diagonal/>
    </border>
    <border>
      <left style="dotted">
        <color theme="8"/>
      </left>
      <right style="thin">
        <color indexed="64"/>
      </right>
      <top style="dotted">
        <color theme="8"/>
      </top>
      <bottom style="thin">
        <color indexed="64"/>
      </bottom>
      <diagonal/>
    </border>
    <border>
      <left/>
      <right style="dotted">
        <color theme="8"/>
      </right>
      <top/>
      <bottom style="dotted">
        <color theme="8"/>
      </bottom>
      <diagonal/>
    </border>
    <border>
      <left/>
      <right style="dotted">
        <color theme="8"/>
      </right>
      <top style="dotted">
        <color theme="8"/>
      </top>
      <bottom style="dotted">
        <color theme="8"/>
      </bottom>
      <diagonal/>
    </border>
    <border>
      <left/>
      <right style="dotted">
        <color theme="8"/>
      </right>
      <top style="dotted">
        <color theme="8"/>
      </top>
      <bottom style="thin">
        <color indexed="64"/>
      </bottom>
      <diagonal/>
    </border>
    <border>
      <left style="thin">
        <color theme="1"/>
      </left>
      <right style="dashed">
        <color theme="8"/>
      </right>
      <top style="dotted">
        <color theme="8"/>
      </top>
      <bottom style="dotted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dashed">
        <color theme="8"/>
      </right>
      <top/>
      <bottom style="dotted">
        <color theme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dashed">
        <color theme="8"/>
      </right>
      <top style="dotted">
        <color theme="8"/>
      </top>
      <bottom style="thin">
        <color indexed="64"/>
      </bottom>
      <diagonal/>
    </border>
    <border>
      <left style="dotted">
        <color theme="8"/>
      </left>
      <right/>
      <top/>
      <bottom style="dotted">
        <color theme="8"/>
      </bottom>
      <diagonal/>
    </border>
    <border>
      <left style="dotted">
        <color theme="8"/>
      </left>
      <right style="thin">
        <color indexed="64"/>
      </right>
      <top style="thin">
        <color indexed="64"/>
      </top>
      <bottom style="dotted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theme="8"/>
      </top>
      <bottom style="dotted">
        <color theme="8"/>
      </bottom>
      <diagonal/>
    </border>
    <border>
      <left style="dotted">
        <color rgb="FF00B0F0"/>
      </left>
      <right style="dotted">
        <color rgb="FF00B0F0"/>
      </right>
      <top style="dotted">
        <color theme="8"/>
      </top>
      <bottom style="dotted">
        <color theme="8"/>
      </bottom>
      <diagonal/>
    </border>
    <border>
      <left style="thin">
        <color indexed="64"/>
      </left>
      <right style="dashed">
        <color theme="8"/>
      </right>
      <top style="thin">
        <color indexed="64"/>
      </top>
      <bottom style="dotted">
        <color theme="8"/>
      </bottom>
      <diagonal/>
    </border>
    <border>
      <left/>
      <right style="dotted">
        <color theme="8"/>
      </right>
      <top style="thin">
        <color indexed="64"/>
      </top>
      <bottom style="dotted">
        <color theme="8"/>
      </bottom>
      <diagonal/>
    </border>
    <border>
      <left style="thin">
        <color indexed="64"/>
      </left>
      <right style="dotted">
        <color rgb="FF00B0F0"/>
      </right>
      <top style="dotted">
        <color theme="8"/>
      </top>
      <bottom style="dotted">
        <color theme="8"/>
      </bottom>
      <diagonal/>
    </border>
    <border>
      <left style="dotted">
        <color theme="8"/>
      </left>
      <right style="dotted">
        <color theme="8"/>
      </right>
      <top style="thin">
        <color indexed="64"/>
      </top>
      <bottom style="dotted">
        <color theme="8"/>
      </bottom>
      <diagonal/>
    </border>
    <border>
      <left style="dashed">
        <color theme="8"/>
      </left>
      <right style="dotted">
        <color theme="8"/>
      </right>
      <top style="dotted">
        <color theme="8"/>
      </top>
      <bottom style="dotted">
        <color theme="8"/>
      </bottom>
      <diagonal/>
    </border>
    <border>
      <left style="dashed">
        <color theme="8"/>
      </left>
      <right style="dotted">
        <color theme="8"/>
      </right>
      <top style="thin">
        <color indexed="64"/>
      </top>
      <bottom style="dotted">
        <color theme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rgb="FF00B0F0"/>
      </left>
      <right/>
      <top style="dotted">
        <color theme="8"/>
      </top>
      <bottom style="dotted">
        <color theme="8"/>
      </bottom>
      <diagonal/>
    </border>
    <border>
      <left style="dotted">
        <color theme="8"/>
      </left>
      <right style="dotted">
        <color theme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8"/>
      </left>
      <right style="dotted">
        <color theme="8"/>
      </right>
      <top style="dotted">
        <color theme="8"/>
      </top>
      <bottom style="thin">
        <color indexed="64"/>
      </bottom>
      <diagonal/>
    </border>
    <border>
      <left style="thin">
        <color theme="1"/>
      </left>
      <right style="dashed">
        <color theme="8"/>
      </right>
      <top/>
      <bottom style="thin">
        <color indexed="64"/>
      </bottom>
      <diagonal/>
    </border>
    <border>
      <left/>
      <right style="dotted">
        <color theme="8"/>
      </right>
      <top/>
      <bottom style="thin">
        <color indexed="64"/>
      </bottom>
      <diagonal/>
    </border>
    <border>
      <left style="dotted">
        <color theme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theme="8"/>
      </right>
      <top style="thin">
        <color indexed="64"/>
      </top>
      <bottom style="dotted">
        <color theme="8"/>
      </bottom>
      <diagonal/>
    </border>
    <border>
      <left style="thin">
        <color indexed="64"/>
      </left>
      <right style="dotted">
        <color theme="8"/>
      </right>
      <top style="dotted">
        <color theme="8"/>
      </top>
      <bottom style="dotted">
        <color theme="8"/>
      </bottom>
      <diagonal/>
    </border>
    <border>
      <left style="dotted">
        <color theme="8"/>
      </left>
      <right/>
      <top/>
      <bottom style="thin">
        <color indexed="64"/>
      </bottom>
      <diagonal/>
    </border>
    <border>
      <left style="thin">
        <color theme="1"/>
      </left>
      <right/>
      <top/>
      <bottom style="dotted">
        <color theme="8"/>
      </bottom>
      <diagonal/>
    </border>
    <border>
      <left/>
      <right style="dashed">
        <color theme="8"/>
      </right>
      <top/>
      <bottom style="dotted">
        <color theme="8"/>
      </bottom>
      <diagonal/>
    </border>
    <border>
      <left style="dotted">
        <color theme="8"/>
      </left>
      <right style="dashed">
        <color theme="8"/>
      </right>
      <top style="thin">
        <color indexed="64"/>
      </top>
      <bottom style="dotted">
        <color theme="8"/>
      </bottom>
      <diagonal/>
    </border>
    <border>
      <left style="thin">
        <color theme="1"/>
      </left>
      <right/>
      <top style="dotted">
        <color theme="8"/>
      </top>
      <bottom style="dotted">
        <color theme="8"/>
      </bottom>
      <diagonal/>
    </border>
    <border>
      <left/>
      <right style="thin">
        <color indexed="64"/>
      </right>
      <top style="thin">
        <color indexed="64"/>
      </top>
      <bottom style="dotted">
        <color theme="8"/>
      </bottom>
      <diagonal/>
    </border>
    <border>
      <left style="thin">
        <color auto="1"/>
      </left>
      <right style="dotted">
        <color theme="8"/>
      </right>
      <top style="dotted">
        <color theme="8"/>
      </top>
      <bottom style="thin">
        <color auto="1"/>
      </bottom>
      <diagonal/>
    </border>
    <border>
      <left style="thin">
        <color theme="1"/>
      </left>
      <right/>
      <top style="thin">
        <color indexed="64"/>
      </top>
      <bottom style="dotted">
        <color theme="8"/>
      </bottom>
      <diagonal/>
    </border>
    <border>
      <left/>
      <right style="dashed">
        <color theme="8"/>
      </right>
      <top style="thin">
        <color indexed="64"/>
      </top>
      <bottom style="dotted">
        <color theme="8"/>
      </bottom>
      <diagonal/>
    </border>
    <border>
      <left style="dotted">
        <color theme="8"/>
      </left>
      <right style="dashed">
        <color theme="8"/>
      </right>
      <top style="dotted">
        <color theme="8"/>
      </top>
      <bottom style="dotted">
        <color theme="8"/>
      </bottom>
      <diagonal/>
    </border>
    <border>
      <left/>
      <right style="dashed">
        <color theme="8"/>
      </right>
      <top style="dotted">
        <color theme="8"/>
      </top>
      <bottom style="dotted">
        <color theme="8"/>
      </bottom>
      <diagonal/>
    </border>
    <border>
      <left style="thin">
        <color theme="1"/>
      </left>
      <right/>
      <top style="dotted">
        <color theme="8"/>
      </top>
      <bottom style="thin">
        <color theme="1"/>
      </bottom>
      <diagonal/>
    </border>
    <border>
      <left style="dotted">
        <color theme="8"/>
      </left>
      <right style="dotted">
        <color theme="8"/>
      </right>
      <top style="dotted">
        <color theme="8"/>
      </top>
      <bottom style="thin">
        <color theme="1"/>
      </bottom>
      <diagonal/>
    </border>
    <border>
      <left/>
      <right style="thin">
        <color indexed="64"/>
      </right>
      <top style="dotted">
        <color theme="8"/>
      </top>
      <bottom style="thin">
        <color theme="1"/>
      </bottom>
      <diagonal/>
    </border>
    <border>
      <left style="thin">
        <color theme="1"/>
      </left>
      <right style="dotted">
        <color theme="8"/>
      </right>
      <top style="thin">
        <color indexed="64"/>
      </top>
      <bottom style="dotted">
        <color theme="8"/>
      </bottom>
      <diagonal/>
    </border>
    <border>
      <left style="thin">
        <color theme="1"/>
      </left>
      <right style="dotted">
        <color theme="8"/>
      </right>
      <top style="dotted">
        <color theme="8"/>
      </top>
      <bottom style="dotted">
        <color theme="8"/>
      </bottom>
      <diagonal/>
    </border>
    <border>
      <left style="thin">
        <color theme="1"/>
      </left>
      <right style="dotted">
        <color theme="8"/>
      </right>
      <top style="dotted">
        <color theme="8"/>
      </top>
      <bottom style="thin">
        <color theme="1"/>
      </bottom>
      <diagonal/>
    </border>
    <border>
      <left style="thin">
        <color theme="1"/>
      </left>
      <right style="dashed">
        <color theme="8"/>
      </right>
      <top/>
      <bottom style="thin">
        <color theme="1"/>
      </bottom>
      <diagonal/>
    </border>
    <border>
      <left/>
      <right style="dotted">
        <color theme="8"/>
      </right>
      <top/>
      <bottom style="thin">
        <color theme="1"/>
      </bottom>
      <diagonal/>
    </border>
    <border>
      <left style="dotted">
        <color theme="8"/>
      </left>
      <right style="dotted">
        <color theme="8"/>
      </right>
      <top/>
      <bottom style="thin">
        <color theme="1"/>
      </bottom>
      <diagonal/>
    </border>
    <border>
      <left style="thin">
        <color theme="1"/>
      </left>
      <right style="dotted">
        <color theme="8"/>
      </right>
      <top style="dotted">
        <color theme="8"/>
      </top>
      <bottom style="thin">
        <color indexed="64"/>
      </bottom>
      <diagonal/>
    </border>
    <border>
      <left style="thin">
        <color theme="1"/>
      </left>
      <right style="dotted">
        <color theme="8"/>
      </right>
      <top/>
      <bottom style="dotted">
        <color theme="8"/>
      </bottom>
      <diagonal/>
    </border>
    <border>
      <left style="thin">
        <color auto="1"/>
      </left>
      <right style="dotted">
        <color theme="8"/>
      </right>
      <top/>
      <bottom style="thin">
        <color auto="1"/>
      </bottom>
      <diagonal/>
    </border>
    <border>
      <left style="dotted">
        <color theme="8"/>
      </left>
      <right style="dashed">
        <color theme="8"/>
      </right>
      <top/>
      <bottom style="dotted">
        <color theme="8"/>
      </bottom>
      <diagonal/>
    </border>
    <border>
      <left style="dotted">
        <color theme="8"/>
      </left>
      <right style="thin">
        <color indexed="64"/>
      </right>
      <top style="dotted">
        <color theme="8"/>
      </top>
      <bottom style="thin">
        <color theme="1"/>
      </bottom>
      <diagonal/>
    </border>
    <border>
      <left style="dotted">
        <color theme="8"/>
      </left>
      <right style="thin">
        <color indexed="64"/>
      </right>
      <top style="dotted">
        <color theme="8"/>
      </top>
      <bottom/>
      <diagonal/>
    </border>
    <border>
      <left style="thin">
        <color theme="1"/>
      </left>
      <right/>
      <top style="dotted">
        <color theme="8"/>
      </top>
      <bottom/>
      <diagonal/>
    </border>
    <border>
      <left style="dotted">
        <color theme="8"/>
      </left>
      <right style="dashed">
        <color theme="8"/>
      </right>
      <top style="dotted">
        <color theme="8"/>
      </top>
      <bottom/>
      <diagonal/>
    </border>
    <border>
      <left style="dotted">
        <color theme="8"/>
      </left>
      <right style="dotted">
        <color theme="8"/>
      </right>
      <top style="dotted">
        <color theme="8"/>
      </top>
      <bottom/>
      <diagonal/>
    </border>
    <border>
      <left/>
      <right style="dashed">
        <color theme="8"/>
      </right>
      <top style="dotted">
        <color theme="8"/>
      </top>
      <bottom/>
      <diagonal/>
    </border>
  </borders>
  <cellStyleXfs count="5">
    <xf numFmtId="0" fontId="0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3" fillId="0" borderId="0"/>
  </cellStyleXfs>
  <cellXfs count="4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4" borderId="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4" fillId="3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6" xfId="0" quotePrefix="1" applyNumberFormat="1" applyFont="1" applyBorder="1" applyAlignment="1">
      <alignment horizontal="center" vertical="center"/>
    </xf>
    <xf numFmtId="176" fontId="7" fillId="0" borderId="10" xfId="0" quotePrefix="1" applyNumberFormat="1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7" fillId="0" borderId="0" xfId="0" quotePrefix="1" applyNumberFormat="1" applyFont="1" applyBorder="1" applyAlignment="1">
      <alignment horizontal="center" vertical="center"/>
    </xf>
    <xf numFmtId="176" fontId="7" fillId="0" borderId="7" xfId="0" quotePrefix="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/>
    <xf numFmtId="0" fontId="19" fillId="0" borderId="0" xfId="0" applyFont="1" applyAlignment="1"/>
    <xf numFmtId="0" fontId="21" fillId="16" borderId="22" xfId="0" applyFont="1" applyFill="1" applyBorder="1" applyAlignment="1" applyProtection="1">
      <alignment horizontal="center" vertical="center" shrinkToFit="1"/>
      <protection locked="0"/>
    </xf>
    <xf numFmtId="176" fontId="21" fillId="16" borderId="16" xfId="0" applyNumberFormat="1" applyFont="1" applyFill="1" applyBorder="1" applyAlignment="1" applyProtection="1">
      <alignment horizontal="center" vertical="center"/>
      <protection locked="0"/>
    </xf>
    <xf numFmtId="0" fontId="21" fillId="16" borderId="16" xfId="0" applyFont="1" applyFill="1" applyBorder="1" applyAlignment="1" applyProtection="1">
      <alignment horizontal="center" vertical="center" wrapText="1"/>
      <protection locked="0"/>
    </xf>
    <xf numFmtId="0" fontId="21" fillId="16" borderId="22" xfId="0" applyFont="1" applyFill="1" applyBorder="1" applyAlignment="1" applyProtection="1">
      <alignment horizontal="center" vertical="center" wrapText="1" shrinkToFit="1"/>
      <protection locked="0"/>
    </xf>
    <xf numFmtId="0" fontId="21" fillId="16" borderId="16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Font="1">
      <alignment vertical="center"/>
    </xf>
    <xf numFmtId="49" fontId="11" fillId="0" borderId="22" xfId="0" applyNumberFormat="1" applyFont="1" applyFill="1" applyBorder="1" applyProtection="1">
      <alignment vertical="center"/>
      <protection locked="0"/>
    </xf>
    <xf numFmtId="0" fontId="19" fillId="0" borderId="0" xfId="0" applyFont="1" applyFill="1" applyAlignment="1"/>
    <xf numFmtId="176" fontId="11" fillId="0" borderId="22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Protection="1">
      <alignment vertical="center"/>
      <protection locked="0"/>
    </xf>
    <xf numFmtId="176" fontId="11" fillId="0" borderId="22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176" fontId="11" fillId="0" borderId="22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>
      <alignment vertical="center"/>
    </xf>
    <xf numFmtId="0" fontId="7" fillId="0" borderId="24" xfId="0" applyFont="1" applyFill="1" applyBorder="1" applyAlignment="1">
      <alignment horizontal="center" vertical="center"/>
    </xf>
    <xf numFmtId="176" fontId="26" fillId="0" borderId="22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49" fontId="27" fillId="0" borderId="22" xfId="0" applyNumberFormat="1" applyFont="1" applyFill="1" applyBorder="1" applyAlignment="1" applyProtection="1">
      <alignment horizontal="center" vertical="center"/>
      <protection locked="0"/>
    </xf>
    <xf numFmtId="56" fontId="27" fillId="0" borderId="4" xfId="0" quotePrefix="1" applyNumberFormat="1" applyFont="1" applyFill="1" applyBorder="1" applyAlignment="1">
      <alignment horizontal="center"/>
    </xf>
    <xf numFmtId="176" fontId="27" fillId="0" borderId="22" xfId="0" quotePrefix="1" applyNumberFormat="1" applyFont="1" applyFill="1" applyBorder="1" applyAlignment="1">
      <alignment horizontal="center" vertical="center"/>
    </xf>
    <xf numFmtId="0" fontId="28" fillId="0" borderId="0" xfId="0" applyFont="1" applyFill="1" applyAlignment="1"/>
    <xf numFmtId="0" fontId="7" fillId="0" borderId="8" xfId="0" applyFon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7" fillId="0" borderId="0" xfId="0" applyFont="1" applyFill="1">
      <alignment vertical="center"/>
    </xf>
    <xf numFmtId="176" fontId="36" fillId="0" borderId="0" xfId="0" applyNumberFormat="1" applyFont="1" applyAlignment="1"/>
    <xf numFmtId="176" fontId="37" fillId="16" borderId="16" xfId="0" applyNumberFormat="1" applyFont="1" applyFill="1" applyBorder="1" applyAlignment="1" applyProtection="1">
      <alignment horizontal="center" vertical="center" shrinkToFit="1"/>
      <protection locked="0"/>
    </xf>
    <xf numFmtId="176" fontId="26" fillId="0" borderId="22" xfId="0" quotePrefix="1" applyNumberFormat="1" applyFont="1" applyFill="1" applyBorder="1" applyAlignment="1">
      <alignment horizontal="center" vertical="center"/>
    </xf>
    <xf numFmtId="176" fontId="26" fillId="0" borderId="22" xfId="0" applyNumberFormat="1" applyFont="1" applyFill="1" applyBorder="1" applyAlignment="1">
      <alignment horizontal="center" vertical="center"/>
    </xf>
    <xf numFmtId="176" fontId="26" fillId="0" borderId="22" xfId="0" applyNumberFormat="1" applyFont="1" applyFill="1" applyBorder="1" applyAlignment="1" applyProtection="1">
      <alignment horizontal="center" vertical="center"/>
      <protection locked="0"/>
    </xf>
    <xf numFmtId="176" fontId="7" fillId="0" borderId="7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76" fontId="39" fillId="0" borderId="6" xfId="0" quotePrefix="1" applyNumberFormat="1" applyFont="1" applyFill="1" applyBorder="1" applyAlignment="1">
      <alignment horizontal="center" vertical="center"/>
    </xf>
    <xf numFmtId="176" fontId="39" fillId="0" borderId="28" xfId="0" applyNumberFormat="1" applyFont="1" applyBorder="1" applyAlignment="1">
      <alignment horizontal="center" vertical="center"/>
    </xf>
    <xf numFmtId="176" fontId="39" fillId="0" borderId="28" xfId="0" quotePrefix="1" applyNumberFormat="1" applyFont="1" applyBorder="1" applyAlignment="1">
      <alignment horizontal="center" vertical="center"/>
    </xf>
    <xf numFmtId="0" fontId="39" fillId="0" borderId="17" xfId="0" applyFont="1" applyFill="1" applyBorder="1">
      <alignment vertical="center"/>
    </xf>
    <xf numFmtId="0" fontId="39" fillId="0" borderId="12" xfId="0" applyFont="1" applyFill="1" applyBorder="1" applyAlignment="1">
      <alignment horizontal="center" vertical="center"/>
    </xf>
    <xf numFmtId="176" fontId="39" fillId="0" borderId="7" xfId="0" applyNumberFormat="1" applyFont="1" applyFill="1" applyBorder="1" applyAlignment="1">
      <alignment horizontal="center" vertical="center"/>
    </xf>
    <xf numFmtId="0" fontId="39" fillId="0" borderId="15" xfId="0" applyFont="1" applyFill="1" applyBorder="1">
      <alignment vertical="center"/>
    </xf>
    <xf numFmtId="0" fontId="11" fillId="0" borderId="22" xfId="0" applyFont="1" applyFill="1" applyBorder="1" applyAlignment="1">
      <alignment horizontal="left" vertical="center" shrinkToFit="1"/>
    </xf>
    <xf numFmtId="0" fontId="41" fillId="0" borderId="0" xfId="0" applyFont="1" applyFill="1" applyAlignment="1"/>
    <xf numFmtId="49" fontId="18" fillId="0" borderId="0" xfId="0" applyNumberFormat="1" applyFont="1" applyAlignment="1" applyProtection="1">
      <alignment horizontal="left"/>
      <protection locked="0"/>
    </xf>
    <xf numFmtId="0" fontId="21" fillId="16" borderId="16" xfId="0" applyFont="1" applyFill="1" applyBorder="1" applyAlignment="1" applyProtection="1">
      <alignment horizontal="left" vertical="center"/>
      <protection locked="0"/>
    </xf>
    <xf numFmtId="0" fontId="27" fillId="0" borderId="22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left"/>
    </xf>
    <xf numFmtId="0" fontId="0" fillId="0" borderId="0" xfId="0" quotePrefix="1">
      <alignment vertical="center"/>
    </xf>
    <xf numFmtId="49" fontId="33" fillId="0" borderId="22" xfId="0" applyNumberFormat="1" applyFont="1" applyFill="1" applyBorder="1" applyAlignment="1" applyProtection="1">
      <alignment horizontal="left" vertical="center"/>
      <protection locked="0"/>
    </xf>
    <xf numFmtId="49" fontId="33" fillId="0" borderId="16" xfId="0" applyNumberFormat="1" applyFont="1" applyFill="1" applyBorder="1" applyProtection="1">
      <alignment vertical="center"/>
      <protection locked="0"/>
    </xf>
    <xf numFmtId="176" fontId="42" fillId="0" borderId="22" xfId="0" quotePrefix="1" applyNumberFormat="1" applyFont="1" applyFill="1" applyBorder="1" applyAlignment="1">
      <alignment horizontal="center" vertical="center"/>
    </xf>
    <xf numFmtId="176" fontId="42" fillId="0" borderId="22" xfId="0" applyNumberFormat="1" applyFont="1" applyFill="1" applyBorder="1" applyAlignment="1">
      <alignment horizontal="center" vertical="center"/>
    </xf>
    <xf numFmtId="176" fontId="42" fillId="0" borderId="16" xfId="0" quotePrefix="1" applyNumberFormat="1" applyFont="1" applyFill="1" applyBorder="1" applyAlignment="1" applyProtection="1">
      <alignment horizontal="center" vertical="center"/>
      <protection locked="0"/>
    </xf>
    <xf numFmtId="0" fontId="14" fillId="16" borderId="16" xfId="0" applyFont="1" applyFill="1" applyBorder="1" applyAlignment="1" applyProtection="1">
      <alignment horizontal="left" vertical="center"/>
      <protection locked="0"/>
    </xf>
    <xf numFmtId="0" fontId="14" fillId="16" borderId="16" xfId="0" applyFont="1" applyFill="1" applyBorder="1" applyAlignment="1" applyProtection="1">
      <alignment horizontal="center" vertical="center" shrinkToFit="1"/>
      <protection locked="0"/>
    </xf>
    <xf numFmtId="0" fontId="31" fillId="0" borderId="0" xfId="3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24" fillId="0" borderId="0" xfId="0" quotePrefix="1" applyFont="1">
      <alignment vertical="center"/>
    </xf>
    <xf numFmtId="14" fontId="0" fillId="0" borderId="0" xfId="0" quotePrefix="1" applyNumberFormat="1" applyFill="1" applyAlignment="1">
      <alignment vertical="center"/>
    </xf>
    <xf numFmtId="14" fontId="0" fillId="0" borderId="0" xfId="0" quotePrefix="1" applyNumberFormat="1">
      <alignment vertical="center"/>
    </xf>
    <xf numFmtId="0" fontId="0" fillId="0" borderId="0" xfId="0" quotePrefix="1" applyFill="1">
      <alignment vertical="center"/>
    </xf>
    <xf numFmtId="49" fontId="11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0" fontId="27" fillId="0" borderId="22" xfId="0" quotePrefix="1" applyFont="1" applyFill="1" applyBorder="1" applyAlignment="1">
      <alignment horizontal="center" vertical="center"/>
    </xf>
    <xf numFmtId="49" fontId="40" fillId="0" borderId="22" xfId="0" applyNumberFormat="1" applyFont="1" applyFill="1" applyBorder="1" applyProtection="1">
      <alignment vertical="center"/>
      <protection locked="0"/>
    </xf>
    <xf numFmtId="176" fontId="0" fillId="0" borderId="2" xfId="0" applyNumberFormat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14" fontId="24" fillId="0" borderId="0" xfId="0" quotePrefix="1" applyNumberFormat="1" applyFont="1" applyFill="1">
      <alignment vertical="center"/>
    </xf>
    <xf numFmtId="14" fontId="24" fillId="0" borderId="0" xfId="0" applyNumberFormat="1" applyFont="1">
      <alignment vertical="center"/>
    </xf>
    <xf numFmtId="0" fontId="11" fillId="0" borderId="22" xfId="0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/>
    <xf numFmtId="176" fontId="11" fillId="0" borderId="22" xfId="0" quotePrefix="1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56" fontId="11" fillId="0" borderId="4" xfId="0" quotePrefix="1" applyNumberFormat="1" applyFont="1" applyFill="1" applyBorder="1" applyAlignment="1">
      <alignment horizontal="center"/>
    </xf>
    <xf numFmtId="49" fontId="33" fillId="0" borderId="22" xfId="0" applyNumberFormat="1" applyFont="1" applyFill="1" applyBorder="1" applyProtection="1">
      <alignment vertical="center"/>
      <protection locked="0"/>
    </xf>
    <xf numFmtId="176" fontId="7" fillId="0" borderId="20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0" fillId="0" borderId="0" xfId="3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>
      <alignment vertical="center"/>
    </xf>
    <xf numFmtId="0" fontId="44" fillId="0" borderId="0" xfId="0" applyFont="1" applyFill="1">
      <alignment vertical="center"/>
    </xf>
    <xf numFmtId="0" fontId="45" fillId="0" borderId="0" xfId="0" applyFont="1">
      <alignment vertical="center"/>
    </xf>
    <xf numFmtId="0" fontId="45" fillId="0" borderId="0" xfId="0" applyFont="1" applyFill="1">
      <alignment vertical="center"/>
    </xf>
    <xf numFmtId="0" fontId="46" fillId="0" borderId="0" xfId="0" applyFo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>
      <alignment vertical="center"/>
    </xf>
    <xf numFmtId="0" fontId="7" fillId="0" borderId="0" xfId="0" applyFont="1" applyFill="1" applyAlignment="1">
      <alignment vertical="center"/>
    </xf>
    <xf numFmtId="0" fontId="49" fillId="0" borderId="0" xfId="0" applyFont="1" applyFill="1">
      <alignment vertical="center"/>
    </xf>
    <xf numFmtId="14" fontId="24" fillId="0" borderId="0" xfId="0" quotePrefix="1" applyNumberFormat="1" applyFont="1">
      <alignment vertical="center"/>
    </xf>
    <xf numFmtId="177" fontId="0" fillId="0" borderId="0" xfId="0" applyNumberFormat="1" applyAlignment="1">
      <alignment vertical="center"/>
    </xf>
    <xf numFmtId="0" fontId="51" fillId="0" borderId="0" xfId="0" applyFo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Fill="1">
      <alignment vertical="center"/>
    </xf>
    <xf numFmtId="0" fontId="55" fillId="0" borderId="0" xfId="3" applyFont="1" applyFill="1" applyAlignment="1">
      <alignment vertical="center"/>
    </xf>
    <xf numFmtId="0" fontId="30" fillId="0" borderId="0" xfId="3" applyFill="1">
      <alignment vertical="center"/>
    </xf>
    <xf numFmtId="0" fontId="30" fillId="26" borderId="0" xfId="3" applyFill="1" applyAlignment="1"/>
    <xf numFmtId="0" fontId="19" fillId="26" borderId="0" xfId="0" applyFont="1" applyFill="1" applyAlignment="1"/>
    <xf numFmtId="0" fontId="58" fillId="0" borderId="0" xfId="0" applyFont="1">
      <alignment vertical="center"/>
    </xf>
    <xf numFmtId="0" fontId="59" fillId="0" borderId="0" xfId="0" applyFont="1">
      <alignment vertical="center"/>
    </xf>
    <xf numFmtId="0" fontId="7" fillId="0" borderId="17" xfId="0" applyNumberFormat="1" applyFont="1" applyBorder="1">
      <alignment vertical="center"/>
    </xf>
    <xf numFmtId="0" fontId="39" fillId="0" borderId="30" xfId="0" applyNumberFormat="1" applyFont="1" applyBorder="1" applyAlignment="1">
      <alignment horizontal="center" vertical="center"/>
    </xf>
    <xf numFmtId="0" fontId="7" fillId="0" borderId="15" xfId="0" applyNumberFormat="1" applyFont="1" applyBorder="1">
      <alignment vertical="center"/>
    </xf>
    <xf numFmtId="0" fontId="41" fillId="26" borderId="0" xfId="0" applyFont="1" applyFill="1" applyAlignment="1"/>
    <xf numFmtId="176" fontId="7" fillId="0" borderId="35" xfId="0" applyNumberFormat="1" applyFont="1" applyBorder="1" applyAlignment="1">
      <alignment horizontal="center" vertical="center"/>
    </xf>
    <xf numFmtId="176" fontId="7" fillId="0" borderId="35" xfId="0" quotePrefix="1" applyNumberFormat="1" applyFont="1" applyBorder="1" applyAlignment="1">
      <alignment horizontal="center" vertical="center"/>
    </xf>
    <xf numFmtId="176" fontId="21" fillId="0" borderId="37" xfId="0" quotePrefix="1" applyNumberFormat="1" applyFont="1" applyBorder="1" applyAlignment="1"/>
    <xf numFmtId="176" fontId="38" fillId="0" borderId="36" xfId="0" applyNumberFormat="1" applyFont="1" applyBorder="1" applyAlignment="1"/>
    <xf numFmtId="0" fontId="19" fillId="5" borderId="0" xfId="0" applyFont="1" applyFill="1" applyAlignment="1"/>
    <xf numFmtId="0" fontId="30" fillId="5" borderId="0" xfId="3" applyFill="1" applyAlignment="1"/>
    <xf numFmtId="0" fontId="41" fillId="5" borderId="0" xfId="0" applyFont="1" applyFill="1" applyAlignment="1"/>
    <xf numFmtId="0" fontId="7" fillId="0" borderId="3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1" fillId="0" borderId="0" xfId="0" applyFont="1">
      <alignment vertical="center"/>
    </xf>
    <xf numFmtId="0" fontId="56" fillId="5" borderId="0" xfId="0" applyFont="1" applyFill="1" applyAlignment="1"/>
    <xf numFmtId="176" fontId="7" fillId="0" borderId="10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Protection="1">
      <alignment vertical="center"/>
      <protection locked="0"/>
    </xf>
    <xf numFmtId="0" fontId="4" fillId="4" borderId="3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63" fillId="0" borderId="0" xfId="0" applyFont="1" applyFill="1" applyAlignment="1"/>
    <xf numFmtId="0" fontId="19" fillId="29" borderId="0" xfId="0" applyFont="1" applyFill="1" applyAlignment="1"/>
    <xf numFmtId="0" fontId="42" fillId="0" borderId="22" xfId="0" applyFont="1" applyFill="1" applyBorder="1" applyAlignment="1">
      <alignment horizontal="left" vertical="center" shrinkToFit="1"/>
    </xf>
    <xf numFmtId="0" fontId="42" fillId="0" borderId="22" xfId="0" applyFont="1" applyFill="1" applyBorder="1" applyAlignment="1">
      <alignment horizontal="center" vertical="center"/>
    </xf>
    <xf numFmtId="49" fontId="50" fillId="0" borderId="22" xfId="0" applyNumberFormat="1" applyFont="1" applyFill="1" applyBorder="1" applyProtection="1">
      <alignment vertical="center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>
      <alignment horizontal="left" vertical="center" shrinkToFit="1"/>
      <protection locked="0"/>
    </xf>
    <xf numFmtId="0" fontId="27" fillId="0" borderId="16" xfId="0" applyFont="1" applyFill="1" applyBorder="1" applyAlignment="1" applyProtection="1">
      <alignment horizontal="center" vertical="center" shrinkToFit="1"/>
      <protection locked="0"/>
    </xf>
    <xf numFmtId="176" fontId="27" fillId="0" borderId="22" xfId="0" quotePrefix="1" applyNumberFormat="1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left" vertical="center" shrinkToFit="1"/>
      <protection locked="0"/>
    </xf>
    <xf numFmtId="176" fontId="42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176" fontId="62" fillId="0" borderId="22" xfId="0" quotePrefix="1" applyNumberFormat="1" applyFont="1" applyFill="1" applyBorder="1" applyAlignment="1">
      <alignment horizontal="center" vertical="center"/>
    </xf>
    <xf numFmtId="49" fontId="52" fillId="0" borderId="22" xfId="0" applyNumberFormat="1" applyFont="1" applyFill="1" applyBorder="1" applyProtection="1">
      <alignment vertical="center"/>
      <protection locked="0"/>
    </xf>
    <xf numFmtId="0" fontId="11" fillId="0" borderId="22" xfId="0" applyFont="1" applyFill="1" applyBorder="1" applyAlignment="1">
      <alignment horizontal="left"/>
    </xf>
    <xf numFmtId="176" fontId="11" fillId="0" borderId="22" xfId="0" quotePrefix="1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76" fontId="26" fillId="0" borderId="22" xfId="0" quotePrefix="1" applyNumberFormat="1" applyFont="1" applyFill="1" applyBorder="1" applyAlignment="1">
      <alignment horizontal="center"/>
    </xf>
    <xf numFmtId="0" fontId="11" fillId="0" borderId="22" xfId="0" applyFont="1" applyFill="1" applyBorder="1" applyAlignment="1"/>
    <xf numFmtId="0" fontId="11" fillId="0" borderId="16" xfId="0" applyFont="1" applyFill="1" applyBorder="1" applyAlignment="1" applyProtection="1">
      <alignment vertical="center" shrinkToFit="1"/>
      <protection locked="0"/>
    </xf>
    <xf numFmtId="0" fontId="11" fillId="0" borderId="16" xfId="0" quotePrefix="1" applyFont="1" applyFill="1" applyBorder="1" applyAlignment="1" applyProtection="1">
      <alignment horizontal="center" vertical="center"/>
      <protection locked="0"/>
    </xf>
    <xf numFmtId="176" fontId="12" fillId="0" borderId="16" xfId="0" quotePrefix="1" applyNumberFormat="1" applyFont="1" applyFill="1" applyBorder="1" applyAlignment="1" applyProtection="1">
      <alignment horizontal="center" vertical="center"/>
      <protection locked="0"/>
    </xf>
    <xf numFmtId="176" fontId="60" fillId="0" borderId="22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left" vertical="center" wrapText="1"/>
    </xf>
    <xf numFmtId="0" fontId="30" fillId="30" borderId="0" xfId="3" applyFill="1" applyAlignment="1"/>
    <xf numFmtId="0" fontId="19" fillId="30" borderId="0" xfId="0" applyFont="1" applyFill="1" applyAlignment="1"/>
    <xf numFmtId="0" fontId="41" fillId="30" borderId="0" xfId="0" applyFont="1" applyFill="1" applyAlignment="1"/>
    <xf numFmtId="0" fontId="7" fillId="0" borderId="39" xfId="0" applyFont="1" applyBorder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6" fontId="39" fillId="0" borderId="10" xfId="0" quotePrefix="1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" fillId="0" borderId="19" xfId="0" applyNumberFormat="1" applyFont="1" applyBorder="1">
      <alignment vertical="center"/>
    </xf>
    <xf numFmtId="176" fontId="7" fillId="0" borderId="21" xfId="0" quotePrefix="1" applyNumberFormat="1" applyFont="1" applyBorder="1" applyAlignment="1">
      <alignment horizontal="center" vertical="center"/>
    </xf>
    <xf numFmtId="176" fontId="7" fillId="0" borderId="20" xfId="0" quotePrefix="1" applyNumberFormat="1" applyFont="1" applyBorder="1" applyAlignment="1">
      <alignment horizontal="center" vertical="center"/>
    </xf>
    <xf numFmtId="176" fontId="7" fillId="0" borderId="44" xfId="0" quotePrefix="1" applyNumberFormat="1" applyFont="1" applyBorder="1" applyAlignment="1">
      <alignment horizontal="center" vertical="center"/>
    </xf>
    <xf numFmtId="176" fontId="7" fillId="0" borderId="8" xfId="0" quotePrefix="1" applyNumberFormat="1" applyFont="1" applyBorder="1" applyAlignment="1">
      <alignment horizontal="center" vertical="center"/>
    </xf>
    <xf numFmtId="176" fontId="7" fillId="0" borderId="41" xfId="0" quotePrefix="1" applyNumberFormat="1" applyFont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7" fillId="0" borderId="0" xfId="0" applyFont="1" applyAlignment="1">
      <alignment horizontal="center" vertical="center"/>
    </xf>
    <xf numFmtId="49" fontId="11" fillId="0" borderId="22" xfId="0" applyNumberFormat="1" applyFont="1" applyFill="1" applyBorder="1" applyAlignment="1" applyProtection="1">
      <alignment horizontal="left" vertical="center"/>
      <protection locked="0"/>
    </xf>
    <xf numFmtId="0" fontId="53" fillId="0" borderId="22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horizontal="left" vertical="center" shrinkToFit="1"/>
    </xf>
    <xf numFmtId="0" fontId="57" fillId="0" borderId="22" xfId="0" applyFont="1" applyFill="1" applyBorder="1" applyAlignment="1">
      <alignment horizontal="center" vertical="center" shrinkToFit="1"/>
    </xf>
    <xf numFmtId="0" fontId="19" fillId="31" borderId="0" xfId="0" applyFont="1" applyFill="1" applyAlignment="1"/>
    <xf numFmtId="0" fontId="11" fillId="31" borderId="22" xfId="0" applyFont="1" applyFill="1" applyBorder="1" applyAlignment="1">
      <alignment horizontal="left" vertical="center" shrinkToFit="1"/>
    </xf>
    <xf numFmtId="0" fontId="11" fillId="31" borderId="22" xfId="0" applyFont="1" applyFill="1" applyBorder="1" applyAlignment="1">
      <alignment horizontal="center" vertical="center"/>
    </xf>
    <xf numFmtId="176" fontId="42" fillId="31" borderId="22" xfId="0" quotePrefix="1" applyNumberFormat="1" applyFont="1" applyFill="1" applyBorder="1" applyAlignment="1">
      <alignment horizontal="center" vertical="center"/>
    </xf>
    <xf numFmtId="49" fontId="11" fillId="31" borderId="22" xfId="0" applyNumberFormat="1" applyFont="1" applyFill="1" applyBorder="1" applyAlignment="1" applyProtection="1">
      <alignment horizontal="center" vertical="center"/>
      <protection locked="0"/>
    </xf>
    <xf numFmtId="176" fontId="26" fillId="31" borderId="22" xfId="0" quotePrefix="1" applyNumberFormat="1" applyFont="1" applyFill="1" applyBorder="1" applyAlignment="1">
      <alignment horizontal="center" vertical="center"/>
    </xf>
    <xf numFmtId="56" fontId="11" fillId="31" borderId="4" xfId="0" quotePrefix="1" applyNumberFormat="1" applyFont="1" applyFill="1" applyBorder="1" applyAlignment="1">
      <alignment horizontal="center"/>
    </xf>
    <xf numFmtId="176" fontId="11" fillId="31" borderId="22" xfId="0" quotePrefix="1" applyNumberFormat="1" applyFont="1" applyFill="1" applyBorder="1" applyAlignment="1">
      <alignment horizontal="center" vertical="center"/>
    </xf>
    <xf numFmtId="49" fontId="11" fillId="31" borderId="22" xfId="0" applyNumberFormat="1" applyFont="1" applyFill="1" applyBorder="1" applyAlignment="1">
      <alignment horizontal="center" vertical="center"/>
    </xf>
    <xf numFmtId="49" fontId="11" fillId="31" borderId="22" xfId="0" applyNumberFormat="1" applyFont="1" applyFill="1" applyBorder="1" applyProtection="1">
      <alignment vertical="center"/>
      <protection locked="0"/>
    </xf>
    <xf numFmtId="49" fontId="33" fillId="31" borderId="22" xfId="0" applyNumberFormat="1" applyFont="1" applyFill="1" applyBorder="1" applyProtection="1">
      <alignment vertical="center"/>
      <protection locked="0"/>
    </xf>
    <xf numFmtId="0" fontId="63" fillId="31" borderId="0" xfId="0" applyFont="1" applyFill="1" applyAlignment="1"/>
    <xf numFmtId="0" fontId="27" fillId="31" borderId="22" xfId="0" quotePrefix="1" applyFont="1" applyFill="1" applyBorder="1" applyAlignment="1">
      <alignment horizontal="center" vertical="center"/>
    </xf>
    <xf numFmtId="0" fontId="41" fillId="31" borderId="0" xfId="0" applyFont="1" applyFill="1" applyAlignment="1"/>
    <xf numFmtId="49" fontId="27" fillId="31" borderId="22" xfId="0" applyNumberFormat="1" applyFont="1" applyFill="1" applyBorder="1" applyAlignment="1" applyProtection="1">
      <alignment horizontal="center" vertical="center"/>
      <protection locked="0"/>
    </xf>
    <xf numFmtId="56" fontId="27" fillId="31" borderId="4" xfId="0" quotePrefix="1" applyNumberFormat="1" applyFont="1" applyFill="1" applyBorder="1" applyAlignment="1">
      <alignment horizontal="center"/>
    </xf>
    <xf numFmtId="49" fontId="27" fillId="31" borderId="22" xfId="0" applyNumberFormat="1" applyFont="1" applyFill="1" applyBorder="1" applyProtection="1">
      <alignment vertical="center"/>
      <protection locked="0"/>
    </xf>
    <xf numFmtId="176" fontId="12" fillId="31" borderId="16" xfId="0" quotePrefix="1" applyNumberFormat="1" applyFont="1" applyFill="1" applyBorder="1" applyAlignment="1" applyProtection="1">
      <alignment horizontal="center" vertical="center"/>
      <protection locked="0"/>
    </xf>
    <xf numFmtId="176" fontId="60" fillId="31" borderId="22" xfId="0" quotePrefix="1" applyNumberFormat="1" applyFont="1" applyFill="1" applyBorder="1" applyAlignment="1" applyProtection="1">
      <alignment horizontal="center" vertical="center"/>
      <protection locked="0"/>
    </xf>
    <xf numFmtId="176" fontId="11" fillId="31" borderId="22" xfId="0" quotePrefix="1" applyNumberFormat="1" applyFont="1" applyFill="1" applyBorder="1" applyAlignment="1" applyProtection="1">
      <alignment horizontal="center" vertical="center"/>
      <protection locked="0"/>
    </xf>
    <xf numFmtId="49" fontId="40" fillId="31" borderId="22" xfId="0" applyNumberFormat="1" applyFont="1" applyFill="1" applyBorder="1" applyProtection="1">
      <alignment vertical="center"/>
      <protection locked="0"/>
    </xf>
    <xf numFmtId="0" fontId="11" fillId="31" borderId="22" xfId="0" applyFont="1" applyFill="1" applyBorder="1" applyAlignment="1">
      <alignment horizontal="center" vertical="center" shrinkToFit="1"/>
    </xf>
    <xf numFmtId="0" fontId="7" fillId="0" borderId="45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31" borderId="22" xfId="0" quotePrefix="1" applyFont="1" applyFill="1" applyBorder="1" applyAlignment="1">
      <alignment horizontal="center" vertical="center"/>
    </xf>
    <xf numFmtId="49" fontId="33" fillId="31" borderId="22" xfId="0" applyNumberFormat="1" applyFont="1" applyFill="1" applyBorder="1" applyAlignment="1" applyProtection="1">
      <alignment horizontal="left" vertical="center"/>
      <protection locked="0"/>
    </xf>
    <xf numFmtId="49" fontId="11" fillId="31" borderId="22" xfId="0" applyNumberFormat="1" applyFont="1" applyFill="1" applyBorder="1" applyAlignment="1" applyProtection="1">
      <alignment horizontal="left" vertical="center"/>
      <protection locked="0"/>
    </xf>
    <xf numFmtId="0" fontId="7" fillId="0" borderId="47" xfId="0" applyFont="1" applyBorder="1" applyAlignment="1">
      <alignment horizontal="center" vertical="center"/>
    </xf>
    <xf numFmtId="0" fontId="57" fillId="31" borderId="22" xfId="0" applyFont="1" applyFill="1" applyBorder="1" applyAlignment="1">
      <alignment horizontal="left" vertical="center" shrinkToFit="1"/>
    </xf>
    <xf numFmtId="0" fontId="57" fillId="31" borderId="22" xfId="0" applyFont="1" applyFill="1" applyBorder="1" applyAlignment="1">
      <alignment horizontal="center" vertical="center" shrinkToFit="1"/>
    </xf>
    <xf numFmtId="176" fontId="62" fillId="31" borderId="22" xfId="0" quotePrefix="1" applyNumberFormat="1" applyFont="1" applyFill="1" applyBorder="1" applyAlignment="1">
      <alignment horizontal="center" vertical="center"/>
    </xf>
    <xf numFmtId="0" fontId="27" fillId="31" borderId="16" xfId="0" applyFont="1" applyFill="1" applyBorder="1" applyAlignment="1" applyProtection="1">
      <alignment horizontal="left" vertical="center" shrinkToFit="1"/>
      <protection locked="0"/>
    </xf>
    <xf numFmtId="0" fontId="27" fillId="31" borderId="16" xfId="0" applyFont="1" applyFill="1" applyBorder="1" applyAlignment="1" applyProtection="1">
      <alignment horizontal="center" vertical="center" shrinkToFit="1"/>
      <protection locked="0"/>
    </xf>
    <xf numFmtId="176" fontId="42" fillId="31" borderId="16" xfId="0" quotePrefix="1" applyNumberFormat="1" applyFont="1" applyFill="1" applyBorder="1" applyAlignment="1" applyProtection="1">
      <alignment horizontal="center" vertical="center"/>
      <protection locked="0"/>
    </xf>
    <xf numFmtId="176" fontId="26" fillId="31" borderId="22" xfId="0" quotePrefix="1" applyNumberFormat="1" applyFont="1" applyFill="1" applyBorder="1" applyAlignment="1" applyProtection="1">
      <alignment horizontal="center" vertical="center"/>
      <protection locked="0"/>
    </xf>
    <xf numFmtId="49" fontId="27" fillId="31" borderId="16" xfId="0" applyNumberFormat="1" applyFont="1" applyFill="1" applyBorder="1" applyAlignment="1">
      <alignment horizontal="center" vertical="center"/>
    </xf>
    <xf numFmtId="49" fontId="11" fillId="31" borderId="16" xfId="0" applyNumberFormat="1" applyFont="1" applyFill="1" applyBorder="1" applyProtection="1">
      <alignment vertical="center"/>
      <protection locked="0"/>
    </xf>
    <xf numFmtId="49" fontId="33" fillId="31" borderId="16" xfId="0" applyNumberFormat="1" applyFont="1" applyFill="1" applyBorder="1" applyProtection="1">
      <alignment vertical="center"/>
      <protection locked="0"/>
    </xf>
    <xf numFmtId="0" fontId="7" fillId="0" borderId="48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11" fillId="31" borderId="16" xfId="0" applyFont="1" applyFill="1" applyBorder="1" applyAlignment="1" applyProtection="1">
      <alignment horizontal="left" vertical="center" shrinkToFit="1"/>
      <protection locked="0"/>
    </xf>
    <xf numFmtId="0" fontId="11" fillId="31" borderId="16" xfId="0" applyFont="1" applyFill="1" applyBorder="1" applyAlignment="1" applyProtection="1">
      <alignment horizontal="center" vertical="center" shrinkToFit="1"/>
      <protection locked="0"/>
    </xf>
    <xf numFmtId="0" fontId="39" fillId="0" borderId="28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42" xfId="0" applyFont="1" applyBorder="1" applyAlignment="1">
      <alignment vertical="center"/>
    </xf>
    <xf numFmtId="0" fontId="39" fillId="0" borderId="43" xfId="0" applyFont="1" applyBorder="1" applyAlignment="1">
      <alignment vertical="center"/>
    </xf>
    <xf numFmtId="0" fontId="39" fillId="0" borderId="5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11" fillId="31" borderId="16" xfId="0" applyFont="1" applyFill="1" applyBorder="1" applyAlignment="1" applyProtection="1">
      <alignment horizontal="center" vertical="center"/>
      <protection locked="0"/>
    </xf>
    <xf numFmtId="0" fontId="7" fillId="0" borderId="51" xfId="0" applyFont="1" applyBorder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49" fontId="11" fillId="31" borderId="22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1" borderId="22" xfId="0" applyFont="1" applyFill="1" applyBorder="1" applyAlignment="1" applyProtection="1">
      <alignment horizontal="left" vertical="center" shrinkToFit="1"/>
      <protection locked="0"/>
    </xf>
    <xf numFmtId="176" fontId="42" fillId="31" borderId="22" xfId="0" quotePrefix="1" applyNumberFormat="1" applyFont="1" applyFill="1" applyBorder="1" applyAlignment="1" applyProtection="1">
      <alignment horizontal="center" vertical="center" shrinkToFit="1"/>
      <protection locked="0"/>
    </xf>
    <xf numFmtId="176" fontId="11" fillId="31" borderId="22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1" borderId="22" xfId="0" applyFont="1" applyFill="1" applyBorder="1" applyAlignment="1"/>
    <xf numFmtId="0" fontId="39" fillId="0" borderId="28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176" fontId="27" fillId="31" borderId="22" xfId="0" quotePrefix="1" applyNumberFormat="1" applyFont="1" applyFill="1" applyBorder="1" applyAlignment="1">
      <alignment horizontal="center" vertical="center"/>
    </xf>
    <xf numFmtId="0" fontId="7" fillId="0" borderId="58" xfId="0" applyFont="1" applyFill="1" applyBorder="1">
      <alignment vertical="center"/>
    </xf>
    <xf numFmtId="0" fontId="7" fillId="0" borderId="28" xfId="0" applyFont="1" applyFill="1" applyBorder="1" applyAlignment="1">
      <alignment horizontal="center" vertical="center"/>
    </xf>
    <xf numFmtId="176" fontId="7" fillId="0" borderId="28" xfId="0" quotePrefix="1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9" xfId="0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0" xfId="0" applyFont="1" applyFill="1" applyBorder="1">
      <alignment vertical="center"/>
    </xf>
    <xf numFmtId="0" fontId="7" fillId="0" borderId="56" xfId="0" applyFont="1" applyFill="1" applyBorder="1" applyAlignment="1">
      <alignment horizontal="center" vertical="center"/>
    </xf>
    <xf numFmtId="176" fontId="7" fillId="0" borderId="56" xfId="0" applyNumberFormat="1" applyFont="1" applyFill="1" applyBorder="1" applyAlignment="1">
      <alignment horizontal="center" vertical="center"/>
    </xf>
    <xf numFmtId="49" fontId="11" fillId="31" borderId="16" xfId="0" applyNumberFormat="1" applyFont="1" applyFill="1" applyBorder="1" applyAlignment="1">
      <alignment horizontal="center" vertical="center"/>
    </xf>
    <xf numFmtId="176" fontId="11" fillId="31" borderId="22" xfId="0" quotePrefix="1" applyNumberFormat="1" applyFont="1" applyFill="1" applyBorder="1" applyAlignment="1">
      <alignment horizontal="center"/>
    </xf>
    <xf numFmtId="0" fontId="11" fillId="31" borderId="22" xfId="0" applyFont="1" applyFill="1" applyBorder="1" applyAlignment="1">
      <alignment horizontal="center"/>
    </xf>
    <xf numFmtId="176" fontId="26" fillId="31" borderId="22" xfId="0" quotePrefix="1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7" fillId="0" borderId="6" xfId="0" quotePrefix="1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56" fontId="27" fillId="0" borderId="4" xfId="0" quotePrefix="1" applyNumberFormat="1" applyFont="1" applyFill="1" applyBorder="1" applyAlignment="1">
      <alignment horizontal="center"/>
    </xf>
    <xf numFmtId="176" fontId="7" fillId="0" borderId="56" xfId="0" quotePrefix="1" applyNumberFormat="1" applyFont="1" applyFill="1" applyBorder="1" applyAlignment="1">
      <alignment horizontal="center" vertical="center"/>
    </xf>
    <xf numFmtId="176" fontId="26" fillId="0" borderId="22" xfId="0" quotePrefix="1" applyNumberFormat="1" applyFont="1" applyFill="1" applyBorder="1" applyAlignment="1">
      <alignment horizontal="center" vertical="center"/>
    </xf>
    <xf numFmtId="176" fontId="39" fillId="0" borderId="6" xfId="0" applyNumberFormat="1" applyFont="1" applyFill="1" applyBorder="1" applyAlignment="1">
      <alignment horizontal="center" vertical="center"/>
    </xf>
    <xf numFmtId="0" fontId="41" fillId="0" borderId="0" xfId="0" applyFont="1" applyFill="1" applyAlignment="1"/>
    <xf numFmtId="49" fontId="33" fillId="0" borderId="16" xfId="0" applyNumberFormat="1" applyFont="1" applyFill="1" applyBorder="1" applyProtection="1">
      <alignment vertical="center"/>
      <protection locked="0"/>
    </xf>
    <xf numFmtId="0" fontId="7" fillId="0" borderId="34" xfId="0" applyFont="1" applyFill="1" applyBorder="1" applyAlignment="1">
      <alignment horizontal="center" vertical="center"/>
    </xf>
    <xf numFmtId="0" fontId="30" fillId="0" borderId="0" xfId="3" applyFill="1" applyAlignment="1"/>
    <xf numFmtId="0" fontId="11" fillId="0" borderId="22" xfId="0" quotePrefix="1" applyFont="1" applyFill="1" applyBorder="1" applyAlignment="1">
      <alignment horizontal="center" vertical="center"/>
    </xf>
    <xf numFmtId="49" fontId="52" fillId="31" borderId="22" xfId="0" applyNumberFormat="1" applyFont="1" applyFill="1" applyBorder="1" applyProtection="1">
      <alignment vertical="center"/>
      <protection locked="0"/>
    </xf>
    <xf numFmtId="0" fontId="7" fillId="0" borderId="61" xfId="0" applyFont="1" applyBorder="1">
      <alignment vertical="center"/>
    </xf>
    <xf numFmtId="0" fontId="7" fillId="0" borderId="62" xfId="0" applyFont="1" applyBorder="1" applyAlignment="1">
      <alignment horizontal="center" vertical="center"/>
    </xf>
    <xf numFmtId="176" fontId="7" fillId="0" borderId="63" xfId="0" quotePrefix="1" applyNumberFormat="1" applyFont="1" applyBorder="1" applyAlignment="1">
      <alignment horizontal="center" vertical="center"/>
    </xf>
    <xf numFmtId="176" fontId="7" fillId="0" borderId="63" xfId="0" applyNumberFormat="1" applyFont="1" applyBorder="1" applyAlignment="1">
      <alignment horizontal="center" vertical="center"/>
    </xf>
    <xf numFmtId="0" fontId="7" fillId="0" borderId="50" xfId="0" applyFont="1" applyBorder="1">
      <alignment vertical="center"/>
    </xf>
    <xf numFmtId="0" fontId="68" fillId="0" borderId="0" xfId="0" applyFont="1" applyAlignment="1">
      <alignment horizontal="center" vertical="center"/>
    </xf>
    <xf numFmtId="0" fontId="11" fillId="31" borderId="16" xfId="0" applyFont="1" applyFill="1" applyBorder="1" applyAlignment="1" applyProtection="1">
      <alignment vertical="center" shrinkToFit="1"/>
      <protection locked="0"/>
    </xf>
    <xf numFmtId="0" fontId="11" fillId="31" borderId="16" xfId="0" quotePrefix="1" applyFont="1" applyFill="1" applyBorder="1" applyAlignment="1" applyProtection="1">
      <alignment horizontal="center" vertical="center"/>
      <protection locked="0"/>
    </xf>
    <xf numFmtId="176" fontId="27" fillId="31" borderId="22" xfId="0" quotePrefix="1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>
      <alignment vertical="center"/>
    </xf>
    <xf numFmtId="0" fontId="70" fillId="0" borderId="0" xfId="3" applyFont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176" fontId="39" fillId="0" borderId="7" xfId="0" quotePrefix="1" applyNumberFormat="1" applyFont="1" applyFill="1" applyBorder="1" applyAlignment="1">
      <alignment horizontal="center" vertical="center"/>
    </xf>
    <xf numFmtId="0" fontId="39" fillId="0" borderId="66" xfId="0" applyFont="1" applyBorder="1" applyAlignment="1">
      <alignment vertical="center"/>
    </xf>
    <xf numFmtId="0" fontId="39" fillId="0" borderId="35" xfId="0" applyFont="1" applyBorder="1" applyAlignment="1">
      <alignment horizontal="center" vertical="center"/>
    </xf>
    <xf numFmtId="0" fontId="7" fillId="0" borderId="59" xfId="0" applyFont="1" applyBorder="1">
      <alignment vertical="center"/>
    </xf>
    <xf numFmtId="0" fontId="33" fillId="0" borderId="22" xfId="0" applyFont="1" applyFill="1" applyBorder="1" applyAlignment="1">
      <alignment horizontal="left" vertical="center" shrinkToFit="1"/>
    </xf>
    <xf numFmtId="0" fontId="33" fillId="0" borderId="16" xfId="0" applyFont="1" applyFill="1" applyBorder="1" applyAlignment="1" applyProtection="1">
      <alignment vertical="center" shrinkToFit="1"/>
      <protection locked="0"/>
    </xf>
    <xf numFmtId="0" fontId="52" fillId="0" borderId="22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1" fillId="31" borderId="0" xfId="0" applyFont="1" applyFill="1" applyAlignment="1"/>
    <xf numFmtId="0" fontId="71" fillId="31" borderId="22" xfId="0" applyFont="1" applyFill="1" applyBorder="1" applyAlignment="1"/>
    <xf numFmtId="0" fontId="42" fillId="0" borderId="22" xfId="0" quotePrefix="1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1" fillId="0" borderId="16" xfId="0" quotePrefix="1" applyFont="1" applyFill="1" applyBorder="1" applyAlignment="1" applyProtection="1">
      <alignment horizontal="center" vertical="center" shrinkToFit="1"/>
      <protection locked="0"/>
    </xf>
    <xf numFmtId="0" fontId="26" fillId="0" borderId="22" xfId="0" quotePrefix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176" fontId="33" fillId="0" borderId="22" xfId="0" quotePrefix="1" applyNumberFormat="1" applyFont="1" applyFill="1" applyBorder="1" applyAlignment="1">
      <alignment horizontal="center" vertical="center"/>
    </xf>
    <xf numFmtId="49" fontId="50" fillId="31" borderId="22" xfId="0" applyNumberFormat="1" applyFont="1" applyFill="1" applyBorder="1" applyProtection="1">
      <alignment vertical="center"/>
      <protection locked="0"/>
    </xf>
    <xf numFmtId="0" fontId="71" fillId="0" borderId="22" xfId="0" applyFont="1" applyFill="1" applyBorder="1" applyAlignment="1"/>
    <xf numFmtId="0" fontId="11" fillId="31" borderId="22" xfId="0" quotePrefix="1" applyFont="1" applyFill="1" applyBorder="1" applyAlignment="1">
      <alignment horizontal="center" vertical="center" shrinkToFit="1"/>
    </xf>
    <xf numFmtId="0" fontId="11" fillId="0" borderId="22" xfId="0" quotePrefix="1" applyFont="1" applyFill="1" applyBorder="1" applyAlignment="1">
      <alignment horizontal="center" vertical="center" shrinkToFit="1"/>
    </xf>
    <xf numFmtId="0" fontId="72" fillId="0" borderId="0" xfId="0" applyFont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50" fillId="31" borderId="22" xfId="0" applyFont="1" applyFill="1" applyBorder="1" applyAlignment="1">
      <alignment horizontal="left"/>
    </xf>
    <xf numFmtId="0" fontId="52" fillId="31" borderId="0" xfId="0" applyFont="1" applyFill="1" applyAlignment="1">
      <alignment horizontal="left"/>
    </xf>
    <xf numFmtId="0" fontId="39" fillId="0" borderId="39" xfId="0" applyFont="1" applyFill="1" applyBorder="1">
      <alignment vertical="center"/>
    </xf>
    <xf numFmtId="0" fontId="39" fillId="0" borderId="40" xfId="0" applyFont="1" applyFill="1" applyBorder="1" applyAlignment="1">
      <alignment horizontal="center" vertical="center"/>
    </xf>
    <xf numFmtId="176" fontId="39" fillId="0" borderId="3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0" fillId="0" borderId="0" xfId="3" applyAlignment="1">
      <alignment vertical="center" wrapText="1"/>
    </xf>
    <xf numFmtId="0" fontId="11" fillId="32" borderId="22" xfId="0" applyFont="1" applyFill="1" applyBorder="1" applyAlignment="1">
      <alignment horizontal="left" vertical="center" shrinkToFit="1"/>
    </xf>
    <xf numFmtId="0" fontId="75" fillId="0" borderId="0" xfId="0" applyFont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0" fontId="30" fillId="0" borderId="0" xfId="3" applyAlignment="1">
      <alignment vertical="center" wrapText="1"/>
    </xf>
    <xf numFmtId="0" fontId="71" fillId="0" borderId="0" xfId="0" applyFont="1" applyFill="1" applyAlignment="1"/>
    <xf numFmtId="0" fontId="50" fillId="0" borderId="22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0" fontId="11" fillId="31" borderId="16" xfId="0" quotePrefix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7" fillId="0" borderId="70" xfId="0" applyFont="1" applyBorder="1">
      <alignment vertical="center"/>
    </xf>
    <xf numFmtId="0" fontId="7" fillId="0" borderId="71" xfId="0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30" fillId="0" borderId="0" xfId="3" applyAlignment="1">
      <alignment vertical="center"/>
    </xf>
    <xf numFmtId="0" fontId="72" fillId="0" borderId="0" xfId="0" applyFont="1" applyAlignment="1">
      <alignment vertical="center"/>
    </xf>
    <xf numFmtId="0" fontId="30" fillId="0" borderId="0" xfId="3" applyAlignment="1">
      <alignment vertical="top"/>
    </xf>
    <xf numFmtId="0" fontId="7" fillId="0" borderId="49" xfId="0" applyFont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57" fillId="0" borderId="22" xfId="0" quotePrefix="1" applyFont="1" applyFill="1" applyBorder="1" applyAlignment="1">
      <alignment horizontal="center" vertical="center" shrinkToFit="1"/>
    </xf>
    <xf numFmtId="0" fontId="57" fillId="31" borderId="22" xfId="0" quotePrefix="1" applyFont="1" applyFill="1" applyBorder="1" applyAlignment="1">
      <alignment horizontal="center" vertical="center" shrinkToFit="1"/>
    </xf>
    <xf numFmtId="0" fontId="11" fillId="32" borderId="22" xfId="0" applyFont="1" applyFill="1" applyBorder="1" applyAlignment="1" applyProtection="1">
      <alignment horizontal="left" vertical="center" shrinkToFit="1"/>
      <protection locked="0"/>
    </xf>
    <xf numFmtId="49" fontId="11" fillId="32" borderId="22" xfId="0" quotePrefix="1" applyNumberFormat="1" applyFont="1" applyFill="1" applyBorder="1" applyAlignment="1" applyProtection="1">
      <alignment horizontal="center" vertical="center" shrinkToFit="1"/>
      <protection locked="0"/>
    </xf>
    <xf numFmtId="176" fontId="11" fillId="32" borderId="22" xfId="0" quotePrefix="1" applyNumberFormat="1" applyFont="1" applyFill="1" applyBorder="1" applyAlignment="1">
      <alignment horizontal="center"/>
    </xf>
    <xf numFmtId="0" fontId="57" fillId="32" borderId="22" xfId="0" applyFont="1" applyFill="1" applyBorder="1" applyAlignment="1">
      <alignment horizontal="left" vertical="center" shrinkToFit="1"/>
    </xf>
    <xf numFmtId="49" fontId="11" fillId="32" borderId="16" xfId="0" applyNumberFormat="1" applyFont="1" applyFill="1" applyBorder="1" applyProtection="1">
      <alignment vertical="center"/>
      <protection locked="0"/>
    </xf>
    <xf numFmtId="176" fontId="42" fillId="32" borderId="22" xfId="0" quotePrefix="1" applyNumberFormat="1" applyFont="1" applyFill="1" applyBorder="1" applyAlignment="1" applyProtection="1">
      <alignment horizontal="center" vertical="center" shrinkToFit="1"/>
      <protection locked="0"/>
    </xf>
    <xf numFmtId="176" fontId="11" fillId="32" borderId="22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32" borderId="22" xfId="0" applyFont="1" applyFill="1" applyBorder="1" applyAlignment="1">
      <alignment horizontal="center" vertical="center" shrinkToFit="1"/>
    </xf>
    <xf numFmtId="0" fontId="11" fillId="32" borderId="16" xfId="0" applyFont="1" applyFill="1" applyBorder="1" applyAlignment="1" applyProtection="1">
      <alignment horizontal="left" vertical="center" shrinkToFit="1"/>
      <protection locked="0"/>
    </xf>
    <xf numFmtId="0" fontId="76" fillId="0" borderId="0" xfId="0" applyFont="1" applyFill="1" applyAlignment="1"/>
    <xf numFmtId="0" fontId="11" fillId="32" borderId="16" xfId="0" applyFont="1" applyFill="1" applyBorder="1" applyAlignment="1" applyProtection="1">
      <alignment horizontal="center" vertical="center" shrinkToFit="1"/>
      <protection locked="0"/>
    </xf>
    <xf numFmtId="176" fontId="42" fillId="32" borderId="16" xfId="0" quotePrefix="1" applyNumberFormat="1" applyFont="1" applyFill="1" applyBorder="1" applyAlignment="1" applyProtection="1">
      <alignment horizontal="center" vertical="center"/>
      <protection locked="0"/>
    </xf>
    <xf numFmtId="176" fontId="26" fillId="32" borderId="22" xfId="0" quotePrefix="1" applyNumberFormat="1" applyFont="1" applyFill="1" applyBorder="1" applyAlignment="1" applyProtection="1">
      <alignment horizontal="center" vertical="center"/>
      <protection locked="0"/>
    </xf>
    <xf numFmtId="176" fontId="11" fillId="32" borderId="22" xfId="0" quotePrefix="1" applyNumberFormat="1" applyFont="1" applyFill="1" applyBorder="1" applyAlignment="1" applyProtection="1">
      <alignment horizontal="center" vertical="center"/>
      <protection locked="0"/>
    </xf>
    <xf numFmtId="0" fontId="55" fillId="18" borderId="0" xfId="3" applyFont="1" applyFill="1" applyAlignment="1">
      <alignment horizontal="left" vertical="center"/>
    </xf>
    <xf numFmtId="0" fontId="55" fillId="25" borderId="0" xfId="3" applyFont="1" applyFill="1" applyAlignment="1">
      <alignment horizontal="left" vertical="center"/>
    </xf>
    <xf numFmtId="0" fontId="55" fillId="20" borderId="0" xfId="3" applyFont="1" applyFill="1" applyAlignment="1">
      <alignment horizontal="left" vertical="center"/>
    </xf>
    <xf numFmtId="0" fontId="55" fillId="14" borderId="0" xfId="3" applyFont="1" applyFill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54" fillId="17" borderId="0" xfId="3" applyFont="1" applyFill="1" applyAlignment="1">
      <alignment horizontal="left" vertical="center"/>
    </xf>
    <xf numFmtId="0" fontId="55" fillId="17" borderId="0" xfId="3" applyFont="1" applyFill="1" applyAlignment="1">
      <alignment horizontal="left" vertical="center"/>
    </xf>
    <xf numFmtId="0" fontId="55" fillId="19" borderId="0" xfId="3" applyFont="1" applyFill="1" applyAlignment="1">
      <alignment horizontal="left" vertical="center"/>
    </xf>
    <xf numFmtId="0" fontId="55" fillId="21" borderId="0" xfId="3" applyFont="1" applyFill="1" applyAlignment="1">
      <alignment horizontal="left" vertical="center"/>
    </xf>
    <xf numFmtId="0" fontId="55" fillId="22" borderId="0" xfId="3" applyFont="1" applyFill="1" applyAlignment="1">
      <alignment horizontal="left" vertical="center"/>
    </xf>
    <xf numFmtId="0" fontId="54" fillId="23" borderId="0" xfId="3" applyFont="1" applyFill="1" applyAlignment="1">
      <alignment horizontal="left" vertical="center"/>
    </xf>
    <xf numFmtId="0" fontId="54" fillId="24" borderId="0" xfId="3" applyFont="1" applyFill="1" applyAlignment="1">
      <alignment horizontal="left" vertical="center"/>
    </xf>
    <xf numFmtId="0" fontId="54" fillId="28" borderId="0" xfId="3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15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7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center" vertical="center"/>
    </xf>
    <xf numFmtId="0" fontId="30" fillId="0" borderId="0" xfId="3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</cellXfs>
  <cellStyles count="5">
    <cellStyle name="Normal 25 2 2 3" xfId="1" xr:uid="{5BEA73EF-C368-4691-B828-22F803D9017D}"/>
    <cellStyle name="ハイパーリンク" xfId="3" builtinId="8"/>
    <cellStyle name="標準" xfId="0" builtinId="0"/>
    <cellStyle name="標準 2" xfId="2" xr:uid="{1F4278A1-DE12-4908-8C86-4BB18223CC72}"/>
    <cellStyle name="標準 2 2" xfId="4" xr:uid="{60FCD8DF-2698-4C37-8280-AD8436AC7FA7}"/>
  </cellStyles>
  <dxfs count="0"/>
  <tableStyles count="0" defaultTableStyle="TableStyleMedium2" defaultPivotStyle="PivotStyleLight16"/>
  <colors>
    <mruColors>
      <color rgb="FF3333FF"/>
      <color rgb="FFFFFFFF"/>
      <color rgb="FFFF9966"/>
      <color rgb="FFFA60BC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456419CA-35AC-47BD-A37E-9A3B70C8AA43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DA19C043-EE27-4267-9933-1D59FA1E9EC0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2AD280CD-CF9D-44ED-B621-6B893A08E7CC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146538</xdr:rowOff>
    </xdr:from>
    <xdr:ext cx="53340" cy="182880"/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3914F8FC-3131-4B51-A257-0762A8CF127E}"/>
            </a:ext>
          </a:extLst>
        </xdr:cNvPr>
        <xdr:cNvSpPr txBox="1">
          <a:spLocks noChangeArrowheads="1"/>
        </xdr:cNvSpPr>
      </xdr:nvSpPr>
      <xdr:spPr bwMode="auto">
        <a:xfrm>
          <a:off x="7825813" y="476572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FA3EE1A0-563D-46FF-8C08-BB687ED0AAEF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CC98572C-5E30-4602-AB57-FC57DEFC7D3F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241</xdr:row>
      <xdr:rowOff>146538</xdr:rowOff>
    </xdr:from>
    <xdr:ext cx="53340" cy="18288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D7CA202D-3E8A-448F-A7F4-8B6E0BE1F1AB}"/>
            </a:ext>
          </a:extLst>
        </xdr:cNvPr>
        <xdr:cNvSpPr txBox="1">
          <a:spLocks noChangeArrowheads="1"/>
        </xdr:cNvSpPr>
      </xdr:nvSpPr>
      <xdr:spPr bwMode="auto">
        <a:xfrm>
          <a:off x="7825813" y="4785535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73B8A0EF-DB4C-4F7C-B5F3-FF0B049E53C7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28FEAEF9-2335-4F1F-8A70-818D0E2AC52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241</xdr:row>
      <xdr:rowOff>33618</xdr:rowOff>
    </xdr:from>
    <xdr:ext cx="53340" cy="18288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52376158-2194-4784-8228-9C2848EEDB09}"/>
            </a:ext>
          </a:extLst>
        </xdr:cNvPr>
        <xdr:cNvSpPr txBox="1">
          <a:spLocks noChangeArrowheads="1"/>
        </xdr:cNvSpPr>
      </xdr:nvSpPr>
      <xdr:spPr bwMode="auto">
        <a:xfrm>
          <a:off x="7847255" y="477424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5D00BD43-65CB-4C25-94A1-E6BB5ABA353C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179CF67D-9F19-4E6A-AC3F-9BF8DA7C964B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7E649CEA-30A3-4D6E-AA96-794821E420EE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D29A5272-B178-439F-8190-F49441630F0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F22C1143-B7F2-4580-BC4F-4A0FB19A347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8D0CD985-3E3D-434F-9F7D-8192CA584C41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8B317F9D-5BB8-4D09-8D19-386D1717720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BCFC272D-91DA-4534-A6F7-F4C139C6FD5D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57FF2648-83A0-4652-9FA3-9DBF47AFD80D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3D0427-CCE5-4E93-A0EE-6417FBC5402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C8DBB587-2B57-47A1-9B7E-998F54C7E2DB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E29BB47B-702F-45FF-A693-F2096D69C73A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E732EAC7-CF0D-4AAC-94CE-C942196FF59A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9CD65A44-C4CB-4822-89CF-12C06C3C54F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C48C9F8E-AE3C-4E26-A640-7166EBEADF2C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389D975A-2011-47CF-A57A-6AD67D96961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A84E50C5-07A8-4D7C-B346-55D755933648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A18D741C-F49F-490C-A28B-64D8A8D311AD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DD3100F9-981A-4B84-A24F-482C6650B70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A0A98BFD-DBA2-42AF-B20B-06FE1B288E98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B8C15132-17F4-4C6A-B187-A294EBCFA312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CE069A9-B264-4EBF-B9FA-F75828F81CF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412EE5CA-DDF4-4956-BB7E-CFE2ECDF82A9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7C3C2EBE-6EB6-4412-AC2E-BF7D125DCD4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5C363A47-B089-4066-8A94-722EEA64732B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1E5B2491-9150-4C7A-832B-4E13B00D0998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735CFCF1-3A25-475F-BDB1-F8E53D1059BC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8767332D-6115-47AF-B722-296BE692D02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96E5A313-3C21-406F-A3FA-236B6F71B732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CD880503-E2A3-401A-9CA7-22D0FB651CD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170A15DF-550B-41E1-B901-C5DE9961D78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6400134C-E07F-40D6-90AE-7C7FE7623232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A174A79-D4E6-49E7-AAAF-464C1B238C9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9CEA3070-EB6C-4CA3-8863-BBCFBFE489F0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A7CA5C31-D02B-4F63-B810-B6F367DE4548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963998E1-06C9-4BBE-9DBA-F7D83A9B5A1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FF9DD94A-91B9-4F55-B2BF-0E732B43A00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7B02E269-6934-48A7-9FFD-84125749D63D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560E7788-3F78-42BE-9670-15FCE422F18D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68C1169C-5856-4545-8448-010E6C77EC78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C5F4E07B-5295-4A50-A6CF-78B7137B1E7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CBCF91D2-E721-40E9-A6A2-F478A14180C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BD982BE2-8D4F-450D-B9B1-1130B236B7D2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510D0B85-F129-4884-9C52-BAEF33E0E39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ED6F7B7E-1F3F-4D07-8F5E-FCDF3D528C80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02586385-D5CC-48A6-8871-0C14E02BE8C7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FBE9187-D0ED-4263-8E75-3CEB9ABE8B2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693D8C77-932F-4E0D-B384-27A1BC67D1AC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43150CF3-599A-481C-B59D-F0356F44392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062952EA-C423-4A30-966D-1F4CB152A28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AC2D4BA5-90A6-4D44-98CA-44C852A63A9F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6B9F8C27-229B-448D-9BC6-BD0B8627D31A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146D89BC-9A89-48EA-9DC6-5FA4B3F34822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69" name="Text Box 3">
          <a:extLst>
            <a:ext uri="{FF2B5EF4-FFF2-40B4-BE49-F238E27FC236}">
              <a16:creationId xmlns:a16="http://schemas.microsoft.com/office/drawing/2014/main" id="{364DF913-CF91-4DAD-8FD8-B1A48ADAE2F3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8B515204-7199-4ACC-AB25-8DE62D3BDBC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71" name="Text Box 3">
          <a:extLst>
            <a:ext uri="{FF2B5EF4-FFF2-40B4-BE49-F238E27FC236}">
              <a16:creationId xmlns:a16="http://schemas.microsoft.com/office/drawing/2014/main" id="{B1925B19-70F5-42AE-B763-F907AC17E581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B4C9A878-751B-4901-B544-1849B2E405B8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3" name="Text Box 3">
          <a:extLst>
            <a:ext uri="{FF2B5EF4-FFF2-40B4-BE49-F238E27FC236}">
              <a16:creationId xmlns:a16="http://schemas.microsoft.com/office/drawing/2014/main" id="{19BE9330-3B1F-4F3E-A95A-8CA670554CB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1F2DFF52-2788-40E4-952D-FC8E040EC3A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5" name="Text Box 3">
          <a:extLst>
            <a:ext uri="{FF2B5EF4-FFF2-40B4-BE49-F238E27FC236}">
              <a16:creationId xmlns:a16="http://schemas.microsoft.com/office/drawing/2014/main" id="{2514EF01-FA6C-403A-A105-35938C56858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EF6CF00A-21B2-47EA-AA06-F021028F0A2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7CEC527B-9DF7-4CB4-86CF-776786EC43FC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5FDA878-BAFB-4EAE-ABE7-7DFB1C686DD2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FE264D0F-F145-494D-9763-6952DB20C12A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FE5D68AF-3500-4E08-97B5-AAAB8EEB105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43032D96-3CD1-49A4-B39A-6C4303DA9EB8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77C8B027-179F-4578-A2AC-C838EAB0B8A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83" name="Text Box 3">
          <a:extLst>
            <a:ext uri="{FF2B5EF4-FFF2-40B4-BE49-F238E27FC236}">
              <a16:creationId xmlns:a16="http://schemas.microsoft.com/office/drawing/2014/main" id="{ACA40C22-C91D-41E8-90B8-94D0BEEF713C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3E78C9C4-556E-4AA3-AEDB-834AA262764D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3DC1FE50-7611-4E8F-AA12-36C846F8401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04951AB0-0FB0-42C5-AE6C-97359C8495DF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87" name="Text Box 3">
          <a:extLst>
            <a:ext uri="{FF2B5EF4-FFF2-40B4-BE49-F238E27FC236}">
              <a16:creationId xmlns:a16="http://schemas.microsoft.com/office/drawing/2014/main" id="{AB2AB800-E7BC-4780-A18B-4A6D3412E9C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D150A98A-2871-43E1-892C-B580B5A5B13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CA7FDD17-58F5-488E-BEB0-09977519DB6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0EC00829-1963-4190-BD28-C47667295BE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5DDDAFB5-EC11-4A7E-88A0-CC8E1C85EF9D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E2ACCE1C-36FA-43F3-88F5-883817937C4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B73A4F9D-F089-42FE-A476-09771B64240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C249B0B0-8C25-43EC-8BA5-494DFBC419E5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747785BF-FF30-4542-AF78-026047D6165A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E49DF004-9793-4242-BCBD-1FC73DEB1DF4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97" name="Text Box 3">
          <a:extLst>
            <a:ext uri="{FF2B5EF4-FFF2-40B4-BE49-F238E27FC236}">
              <a16:creationId xmlns:a16="http://schemas.microsoft.com/office/drawing/2014/main" id="{E5943B98-5341-43F0-BE1B-A4AE9A04F8D8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1220EFA2-2A29-479B-A923-6CADC7A9EAD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99" name="Text Box 3">
          <a:extLst>
            <a:ext uri="{FF2B5EF4-FFF2-40B4-BE49-F238E27FC236}">
              <a16:creationId xmlns:a16="http://schemas.microsoft.com/office/drawing/2014/main" id="{399E8B20-B585-4389-9533-070917FAFB2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ADBE8398-431E-46F6-AD94-9A9969DE48B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01" name="Text Box 3">
          <a:extLst>
            <a:ext uri="{FF2B5EF4-FFF2-40B4-BE49-F238E27FC236}">
              <a16:creationId xmlns:a16="http://schemas.microsoft.com/office/drawing/2014/main" id="{803518D4-5AE2-4A98-BEC3-62FA074BCD0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5C9700DA-4F69-40E6-9504-E2892F6870C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id="{B9600177-7AD2-4C3A-A7F8-145A30B58C9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957C39CA-9E61-4CA5-8197-72A63A696B23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52310DBF-35D1-4AC0-85E4-109CE8DBBCCB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E4E0F50A-5790-4832-99C2-1B99F125821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07" name="Text Box 3">
          <a:extLst>
            <a:ext uri="{FF2B5EF4-FFF2-40B4-BE49-F238E27FC236}">
              <a16:creationId xmlns:a16="http://schemas.microsoft.com/office/drawing/2014/main" id="{7CBE0059-C904-4174-8DED-9EC127E4D85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9F3C7F1E-BB08-41A9-96BC-C13FA923E554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738BA09-2B41-4C9E-8E47-74E5433C8E6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5C20050A-48F6-416B-B8E5-4108235D9E62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111" name="Text Box 3">
          <a:extLst>
            <a:ext uri="{FF2B5EF4-FFF2-40B4-BE49-F238E27FC236}">
              <a16:creationId xmlns:a16="http://schemas.microsoft.com/office/drawing/2014/main" id="{C3CDC5DA-EB6B-4F52-ABD5-14FB0AD72196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2B08C4F6-D712-48FB-AF70-BAF377F0687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13" name="Text Box 3">
          <a:extLst>
            <a:ext uri="{FF2B5EF4-FFF2-40B4-BE49-F238E27FC236}">
              <a16:creationId xmlns:a16="http://schemas.microsoft.com/office/drawing/2014/main" id="{397E6F18-1B85-47BD-A9F7-C6E8EAAB053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68370269-6D4E-4539-9FA0-5D7359A1B5D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15" name="Text Box 3">
          <a:extLst>
            <a:ext uri="{FF2B5EF4-FFF2-40B4-BE49-F238E27FC236}">
              <a16:creationId xmlns:a16="http://schemas.microsoft.com/office/drawing/2014/main" id="{275BF06B-9ECD-4E54-903F-87BB15BFEDC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BA7E59DB-398E-4064-B933-E6FA4AABA10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17" name="Text Box 3">
          <a:extLst>
            <a:ext uri="{FF2B5EF4-FFF2-40B4-BE49-F238E27FC236}">
              <a16:creationId xmlns:a16="http://schemas.microsoft.com/office/drawing/2014/main" id="{37A35072-E936-4F93-B728-A528D0A5C19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DEA87CDD-1659-4742-9B66-2E0EF42BE7B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19" name="Text Box 3">
          <a:extLst>
            <a:ext uri="{FF2B5EF4-FFF2-40B4-BE49-F238E27FC236}">
              <a16:creationId xmlns:a16="http://schemas.microsoft.com/office/drawing/2014/main" id="{ED7B4675-BE0F-40DB-8284-3AE231AD9C9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818B1213-C058-41B6-B3A3-4F7BEF500F6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21" name="Text Box 3">
          <a:extLst>
            <a:ext uri="{FF2B5EF4-FFF2-40B4-BE49-F238E27FC236}">
              <a16:creationId xmlns:a16="http://schemas.microsoft.com/office/drawing/2014/main" id="{D484CF70-A33A-4CFB-BB66-8A51205E04F4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5D3F0C37-0E64-44C6-BA18-C115B62863DC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123" name="Text Box 3">
          <a:extLst>
            <a:ext uri="{FF2B5EF4-FFF2-40B4-BE49-F238E27FC236}">
              <a16:creationId xmlns:a16="http://schemas.microsoft.com/office/drawing/2014/main" id="{6D04EF03-4C96-4E06-A49A-99B31FE7E016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146538</xdr:rowOff>
    </xdr:from>
    <xdr:ext cx="53340" cy="18288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BF10D7BE-28E3-4366-BBF4-7688526A543C}"/>
            </a:ext>
          </a:extLst>
        </xdr:cNvPr>
        <xdr:cNvSpPr txBox="1">
          <a:spLocks noChangeArrowheads="1"/>
        </xdr:cNvSpPr>
      </xdr:nvSpPr>
      <xdr:spPr bwMode="auto">
        <a:xfrm>
          <a:off x="7825813" y="476572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DA9513B7-5725-446A-B31F-05D7AE327DBB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33618</xdr:rowOff>
    </xdr:from>
    <xdr:ext cx="53340" cy="182880"/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C204085D-4CBB-4F4C-8280-A5C4F84EC248}"/>
            </a:ext>
          </a:extLst>
        </xdr:cNvPr>
        <xdr:cNvSpPr txBox="1">
          <a:spLocks noChangeArrowheads="1"/>
        </xdr:cNvSpPr>
      </xdr:nvSpPr>
      <xdr:spPr bwMode="auto">
        <a:xfrm>
          <a:off x="7847255" y="475443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FCE9DF20-D456-4C92-8E1E-AFB5A253369D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295E198C-D547-4769-BD5F-2291EBA5014E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64A1209C-B7BF-42AE-81B9-0FBC44D92078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7C263A2E-F79E-4F26-8087-E0A1BB0A575D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4C68DE1E-5755-47E1-8FB9-CE9684E84B1E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id="{2B0E02D1-F809-4A7B-AB00-3867A5EA0885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D4DA55E8-C317-46CA-94FE-6D0E1DA3DEAE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34" name="Text Box 3">
          <a:extLst>
            <a:ext uri="{FF2B5EF4-FFF2-40B4-BE49-F238E27FC236}">
              <a16:creationId xmlns:a16="http://schemas.microsoft.com/office/drawing/2014/main" id="{3225C4CD-7CAB-4F39-AE20-77C09124A0A3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65B34A78-3D48-4977-AEB9-515E77696DBE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E8F05B2F-1B72-4780-8820-8DA6B43DEC3E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E2C8A1A4-EEF4-4E2C-A67C-5824B5E6B23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38" name="Text Box 3">
          <a:extLst>
            <a:ext uri="{FF2B5EF4-FFF2-40B4-BE49-F238E27FC236}">
              <a16:creationId xmlns:a16="http://schemas.microsoft.com/office/drawing/2014/main" id="{E1A91ACB-03B1-44E0-835D-139E6AC9931F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9DBE6700-94E6-4C32-9BC6-5C3FE9016873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6E3C066F-5FF3-422B-B3BF-CF3C9C8A16F8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6096CBB0-09E1-4DD0-8176-A7BB2CA40C52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142" name="Text Box 3">
          <a:extLst>
            <a:ext uri="{FF2B5EF4-FFF2-40B4-BE49-F238E27FC236}">
              <a16:creationId xmlns:a16="http://schemas.microsoft.com/office/drawing/2014/main" id="{ACB7F44B-E453-433F-8FD9-1E1FA32ADF1B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C29A27CC-11CE-49B6-96C8-A3BDDA98E76C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44" name="Text Box 3">
          <a:extLst>
            <a:ext uri="{FF2B5EF4-FFF2-40B4-BE49-F238E27FC236}">
              <a16:creationId xmlns:a16="http://schemas.microsoft.com/office/drawing/2014/main" id="{845496A6-4478-4709-813E-5E439B0A1CD3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762E917B-6602-4017-8BC8-4461AEA0BCA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46" name="Text Box 3">
          <a:extLst>
            <a:ext uri="{FF2B5EF4-FFF2-40B4-BE49-F238E27FC236}">
              <a16:creationId xmlns:a16="http://schemas.microsoft.com/office/drawing/2014/main" id="{8830F6EF-4989-4F58-B333-B6A506B9835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5D74B792-23E6-4CCC-B3F8-FCCB60CF8423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48" name="Text Box 3">
          <a:extLst>
            <a:ext uri="{FF2B5EF4-FFF2-40B4-BE49-F238E27FC236}">
              <a16:creationId xmlns:a16="http://schemas.microsoft.com/office/drawing/2014/main" id="{56D94DFB-0954-4B4F-9C7F-CF2AC9A4DDF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F192372A-C25F-430F-A161-E0E86623ADA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E192B7DF-9DC8-4590-87C9-6908D5F23E5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C5488705-B272-4CA6-BA6E-D0C80EA31D3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58BF124F-8263-45A5-8761-07FA3BDA423B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1535B2B2-F2C5-4DD6-8A65-795762C2F0C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1B31B3FB-688A-4F7D-89FA-46EB1DDE844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CDB46321-A090-4657-962D-388320D8D860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1BE6D8BF-D670-4DE9-9E44-93909292331D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D87450BA-A47C-478C-BDF5-3B36E03FCA2A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146538</xdr:rowOff>
    </xdr:from>
    <xdr:ext cx="53340" cy="182880"/>
    <xdr:sp macro="" textlink="">
      <xdr:nvSpPr>
        <xdr:cNvPr id="158" name="Text Box 3">
          <a:extLst>
            <a:ext uri="{FF2B5EF4-FFF2-40B4-BE49-F238E27FC236}">
              <a16:creationId xmlns:a16="http://schemas.microsoft.com/office/drawing/2014/main" id="{BEEA2382-E1AD-4943-B485-A67CFCC7EB1D}"/>
            </a:ext>
          </a:extLst>
        </xdr:cNvPr>
        <xdr:cNvSpPr txBox="1">
          <a:spLocks noChangeArrowheads="1"/>
        </xdr:cNvSpPr>
      </xdr:nvSpPr>
      <xdr:spPr bwMode="auto">
        <a:xfrm>
          <a:off x="7825813" y="476572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57A13534-FF29-4E00-9EC0-C7BA17DC8A8C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33618</xdr:rowOff>
    </xdr:from>
    <xdr:ext cx="53340" cy="182880"/>
    <xdr:sp macro="" textlink="">
      <xdr:nvSpPr>
        <xdr:cNvPr id="160" name="Text Box 3">
          <a:extLst>
            <a:ext uri="{FF2B5EF4-FFF2-40B4-BE49-F238E27FC236}">
              <a16:creationId xmlns:a16="http://schemas.microsoft.com/office/drawing/2014/main" id="{B5E578B4-9454-4AC7-97F7-2C5C204CA162}"/>
            </a:ext>
          </a:extLst>
        </xdr:cNvPr>
        <xdr:cNvSpPr txBox="1">
          <a:spLocks noChangeArrowheads="1"/>
        </xdr:cNvSpPr>
      </xdr:nvSpPr>
      <xdr:spPr bwMode="auto">
        <a:xfrm>
          <a:off x="7847255" y="475443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EE915351-E7D0-4074-88A9-55BDCC36943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8C9A659D-A4CE-477A-80E9-210F6CB72CB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702D9478-E9D5-45FA-9BC8-2ADDB9AB6DF4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7B063F5-8AEF-4CF6-B4BD-D5EEAFB2278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1C1D524C-A4E3-46ED-AAE9-689556FB1E28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A85727AF-82CC-4B59-B2E2-97785AE1DF2C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6441AD36-1F97-4E74-ADDC-7D4EF4D2126E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BE233998-C1C9-46CD-9610-83E1D1C83C1C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E0C06F88-020D-482A-A36D-BCCAE4FFD93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FE10555F-A5AF-4076-91D1-67F9768B66A7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72" name="Text Box 3">
          <a:extLst>
            <a:ext uri="{FF2B5EF4-FFF2-40B4-BE49-F238E27FC236}">
              <a16:creationId xmlns:a16="http://schemas.microsoft.com/office/drawing/2014/main" id="{09963499-9527-4FCE-86AF-2B52A935CEE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41FDA27A-5EDC-4A00-BA5C-729B51BA39B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15160D7B-CCB2-4D44-A61E-C9BA9C798E8F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8FBD8A18-2071-4FF7-9B63-F94FFB452C3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76" name="Text Box 3">
          <a:extLst>
            <a:ext uri="{FF2B5EF4-FFF2-40B4-BE49-F238E27FC236}">
              <a16:creationId xmlns:a16="http://schemas.microsoft.com/office/drawing/2014/main" id="{D8D98075-542B-4D79-84F6-C3A96A61815F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82A1A92F-2A1A-44CD-8D50-8CF8604C18F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C79B6442-E58E-44CD-9241-292694FA6603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4A6B30C8-33C6-4AA4-8E65-8B31A5FE731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FF9BFA94-7405-41A1-A603-D0DDC7EFE47A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A13609BE-E5BF-4C03-B679-613C38BEC80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82" name="Text Box 3">
          <a:extLst>
            <a:ext uri="{FF2B5EF4-FFF2-40B4-BE49-F238E27FC236}">
              <a16:creationId xmlns:a16="http://schemas.microsoft.com/office/drawing/2014/main" id="{6C839C20-2A64-4ADE-A939-C34B527F3473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579AC1B9-F6D5-45BF-BAF7-5F401C89E7B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E832D892-1AC2-4D0D-BD17-9A2084D7BC4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343FEE44-C677-4B69-8624-9AB8DD89AA1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C46FD624-45B2-45A6-95B6-419E1F1BEF1B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A29CD30E-4FEF-45B6-AD91-0C0C4D6D1E7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188" name="Text Box 3">
          <a:extLst>
            <a:ext uri="{FF2B5EF4-FFF2-40B4-BE49-F238E27FC236}">
              <a16:creationId xmlns:a16="http://schemas.microsoft.com/office/drawing/2014/main" id="{DB259D7E-CFD7-4098-A376-C82AE8024505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8FDBCB63-A3A8-43CA-90FA-B64891649967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90" name="Text Box 3">
          <a:extLst>
            <a:ext uri="{FF2B5EF4-FFF2-40B4-BE49-F238E27FC236}">
              <a16:creationId xmlns:a16="http://schemas.microsoft.com/office/drawing/2014/main" id="{16FC82A8-590E-45E3-9121-E8ADC9AC024C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159BD5B2-0E58-40AB-94C8-68E94A2BF25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92" name="Text Box 3">
          <a:extLst>
            <a:ext uri="{FF2B5EF4-FFF2-40B4-BE49-F238E27FC236}">
              <a16:creationId xmlns:a16="http://schemas.microsoft.com/office/drawing/2014/main" id="{19EFFDF2-F547-48CD-BCC9-F419F60E6AF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B01E7E47-28C3-4D39-A66B-4A1FC1E0AEE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94" name="Text Box 3">
          <a:extLst>
            <a:ext uri="{FF2B5EF4-FFF2-40B4-BE49-F238E27FC236}">
              <a16:creationId xmlns:a16="http://schemas.microsoft.com/office/drawing/2014/main" id="{30FBFBAB-C29E-4162-A0C2-A1D509374AB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5522412E-1CE8-475E-9CAE-DF8FFDEC061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4C5D67C1-8F86-402A-8C40-DDB7965FEF6D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334A75D0-072A-45B5-9635-9B066565ED8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1FD2D7F3-7C7D-4B3E-9EF8-83AEC40CF0A8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F378765D-0BD6-4399-9A6E-E8E5A0FD62FC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A1C971A0-099F-4C0D-BC1A-0A0BF756E71A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28E6A584-F600-4128-917C-517A9E85418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202" name="Text Box 3">
          <a:extLst>
            <a:ext uri="{FF2B5EF4-FFF2-40B4-BE49-F238E27FC236}">
              <a16:creationId xmlns:a16="http://schemas.microsoft.com/office/drawing/2014/main" id="{7FB2912B-108A-40FE-9989-9E85781DE144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E7917835-D854-486F-B770-ABDD55A173D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FDB005F4-5B06-4B1F-913A-81DFA9D8B9F6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4BC7F7F3-0543-4AF8-99BC-A73A05925283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06" name="Text Box 3">
          <a:extLst>
            <a:ext uri="{FF2B5EF4-FFF2-40B4-BE49-F238E27FC236}">
              <a16:creationId xmlns:a16="http://schemas.microsoft.com/office/drawing/2014/main" id="{3D9C2EBE-E984-48CA-B572-81319470DD2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D972F8D2-2DAA-41B4-BC80-DA34962E320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08" name="Text Box 3">
          <a:extLst>
            <a:ext uri="{FF2B5EF4-FFF2-40B4-BE49-F238E27FC236}">
              <a16:creationId xmlns:a16="http://schemas.microsoft.com/office/drawing/2014/main" id="{29564E1C-4445-4987-B7A2-39D4364E792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39C9DEC5-8D8E-4EE0-BF5E-44BB9AB28BF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10" name="Text Box 3">
          <a:extLst>
            <a:ext uri="{FF2B5EF4-FFF2-40B4-BE49-F238E27FC236}">
              <a16:creationId xmlns:a16="http://schemas.microsoft.com/office/drawing/2014/main" id="{A20EB57A-9978-476E-A087-37E42784C6B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52A253DA-3830-49F6-8BFD-5B1D7DDE22C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12" name="Text Box 3">
          <a:extLst>
            <a:ext uri="{FF2B5EF4-FFF2-40B4-BE49-F238E27FC236}">
              <a16:creationId xmlns:a16="http://schemas.microsoft.com/office/drawing/2014/main" id="{6DEF1522-E0F8-4DC8-9ACE-15D6FB51E69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ECC88F4C-4BB7-4C60-9586-83D5020A387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14" name="Text Box 3">
          <a:extLst>
            <a:ext uri="{FF2B5EF4-FFF2-40B4-BE49-F238E27FC236}">
              <a16:creationId xmlns:a16="http://schemas.microsoft.com/office/drawing/2014/main" id="{B90E90A2-43BA-4519-B98C-23977D06E72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342C9353-EF66-415B-BC20-52EF710006E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555678C0-1F9B-49D6-9857-8EC30EB2BAE2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73559F16-7852-4A2F-A3FC-369ADC9F9E1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218" name="Text Box 3">
          <a:extLst>
            <a:ext uri="{FF2B5EF4-FFF2-40B4-BE49-F238E27FC236}">
              <a16:creationId xmlns:a16="http://schemas.microsoft.com/office/drawing/2014/main" id="{19BE8C69-8C55-4732-9524-08E7EDE6F965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C7F40705-E935-4484-9874-799A28980BEE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220" name="Text Box 3">
          <a:extLst>
            <a:ext uri="{FF2B5EF4-FFF2-40B4-BE49-F238E27FC236}">
              <a16:creationId xmlns:a16="http://schemas.microsoft.com/office/drawing/2014/main" id="{802E0F9D-1769-4D8D-9BBA-EE93ACEC41FC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AE740C28-F6F6-4A11-B2E2-710E4A6FD31C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22" name="Text Box 3">
          <a:extLst>
            <a:ext uri="{FF2B5EF4-FFF2-40B4-BE49-F238E27FC236}">
              <a16:creationId xmlns:a16="http://schemas.microsoft.com/office/drawing/2014/main" id="{A32F34A9-BFD1-4717-923C-23382C38728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E92794F7-B80A-47C6-AF32-37C4F8A5210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24" name="Text Box 3">
          <a:extLst>
            <a:ext uri="{FF2B5EF4-FFF2-40B4-BE49-F238E27FC236}">
              <a16:creationId xmlns:a16="http://schemas.microsoft.com/office/drawing/2014/main" id="{A53C7A91-D44F-42D7-BA11-8A27F554900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8AB21552-6261-4BF5-B879-2D4D1DC21F4C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26" name="Text Box 3">
          <a:extLst>
            <a:ext uri="{FF2B5EF4-FFF2-40B4-BE49-F238E27FC236}">
              <a16:creationId xmlns:a16="http://schemas.microsoft.com/office/drawing/2014/main" id="{30A56F5F-45B6-4543-B94C-72256AE4E8B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F5B65B3E-F6EB-41E2-8B0E-03BFC32FFD6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6A9534C-FB30-419C-AB92-2F7B89F9BBA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A61284C5-F0BE-433B-A979-0EAAA100A3B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30" name="Text Box 3">
          <a:extLst>
            <a:ext uri="{FF2B5EF4-FFF2-40B4-BE49-F238E27FC236}">
              <a16:creationId xmlns:a16="http://schemas.microsoft.com/office/drawing/2014/main" id="{595FDF49-BC3B-4BB3-9557-F4FD2A1BB93C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13D785A5-A33A-4EDB-95F3-BCBA3073F0C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682C3F7A-9BAE-4BF9-B9C8-460C307205B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FEEF3834-2858-4C4C-8E96-99D9E49BE55E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B05D4416-AB16-4AF5-AD6E-9DDC6497693B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4A5028FD-CE4B-435C-9CD7-8E500211167F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236" name="Text Box 3">
          <a:extLst>
            <a:ext uri="{FF2B5EF4-FFF2-40B4-BE49-F238E27FC236}">
              <a16:creationId xmlns:a16="http://schemas.microsoft.com/office/drawing/2014/main" id="{27DCD376-7DE6-4B12-AF1F-6FC302FB28FC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7552E7D4-88F2-4DC4-955E-17E3A02224C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3C763250-9850-414E-8CAE-DC427871A2DD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98E485E9-79E0-433D-997E-C0E49AA13B0D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40" name="Text Box 3">
          <a:extLst>
            <a:ext uri="{FF2B5EF4-FFF2-40B4-BE49-F238E27FC236}">
              <a16:creationId xmlns:a16="http://schemas.microsoft.com/office/drawing/2014/main" id="{C04A8914-08E5-453E-9019-44F6E67693BC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id="{F12A77A0-DE41-4790-9E95-289C32B8934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8E2D15D9-44BA-4873-9938-6B75949CC82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35F4CEDC-3B3F-45B3-B21B-781256B25F3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ECBB05A0-B9DC-4DD1-9AD4-EF5F828F14B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1891B3E8-C8AF-45B6-B83A-0C1172BDC06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46" name="Text Box 3">
          <a:extLst>
            <a:ext uri="{FF2B5EF4-FFF2-40B4-BE49-F238E27FC236}">
              <a16:creationId xmlns:a16="http://schemas.microsoft.com/office/drawing/2014/main" id="{7856CD83-143A-465B-A313-5FCC4F54BB5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304CE0A7-6E0C-470C-8F0C-A9B6AFE83C0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3D073BD1-B8CE-4CFB-9977-29778BF2100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2729D2D5-748A-434D-9F11-79A878097BB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250" name="Text Box 3">
          <a:extLst>
            <a:ext uri="{FF2B5EF4-FFF2-40B4-BE49-F238E27FC236}">
              <a16:creationId xmlns:a16="http://schemas.microsoft.com/office/drawing/2014/main" id="{43291D9E-1D6F-48C4-BFB1-705AC33D4151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E30BB6A6-E5E9-4B54-95BC-CF3317924F03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252" name="Text Box 3">
          <a:extLst>
            <a:ext uri="{FF2B5EF4-FFF2-40B4-BE49-F238E27FC236}">
              <a16:creationId xmlns:a16="http://schemas.microsoft.com/office/drawing/2014/main" id="{649E995E-0A86-4E7F-AAA4-8E80BA8DA8F8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DECE781C-18DB-4724-A05D-61F3C86C909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54" name="Text Box 3">
          <a:extLst>
            <a:ext uri="{FF2B5EF4-FFF2-40B4-BE49-F238E27FC236}">
              <a16:creationId xmlns:a16="http://schemas.microsoft.com/office/drawing/2014/main" id="{F6D68FA2-0FA7-4F4A-B0FE-91560D4023E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7C450F78-2D41-40B1-AA2B-199771FB8F9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56" name="Text Box 3">
          <a:extLst>
            <a:ext uri="{FF2B5EF4-FFF2-40B4-BE49-F238E27FC236}">
              <a16:creationId xmlns:a16="http://schemas.microsoft.com/office/drawing/2014/main" id="{3825B880-E0CC-4C76-8981-B468F4C9A49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27D94485-BBCB-41B6-BC9E-FB5F51A9C14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58" name="Text Box 3">
          <a:extLst>
            <a:ext uri="{FF2B5EF4-FFF2-40B4-BE49-F238E27FC236}">
              <a16:creationId xmlns:a16="http://schemas.microsoft.com/office/drawing/2014/main" id="{F91EAE77-5929-4A3F-845F-E145FF58B5D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A0F1C2B7-63AE-4986-A322-18CEA75CB38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id="{BFDB4A28-D64E-4F51-9522-979C10EE873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59AB1D2B-2F22-41D8-BC51-55B4ED0B019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262" name="Text Box 3">
          <a:extLst>
            <a:ext uri="{FF2B5EF4-FFF2-40B4-BE49-F238E27FC236}">
              <a16:creationId xmlns:a16="http://schemas.microsoft.com/office/drawing/2014/main" id="{3072E9F2-CF0C-43CA-A960-7C9CF7E2988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F62EBB30-C8DC-40B3-9691-708C9193941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8BCD25F6-91CE-469B-AD44-C173376CA9F8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D3B4CA-A8C7-4361-AA34-C9165093BD96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241</xdr:row>
      <xdr:rowOff>146538</xdr:rowOff>
    </xdr:from>
    <xdr:ext cx="53340" cy="182880"/>
    <xdr:sp macro="" textlink="">
      <xdr:nvSpPr>
        <xdr:cNvPr id="266" name="Text Box 3">
          <a:extLst>
            <a:ext uri="{FF2B5EF4-FFF2-40B4-BE49-F238E27FC236}">
              <a16:creationId xmlns:a16="http://schemas.microsoft.com/office/drawing/2014/main" id="{16636452-38B8-422C-8290-6EF7530D1691}"/>
            </a:ext>
          </a:extLst>
        </xdr:cNvPr>
        <xdr:cNvSpPr txBox="1">
          <a:spLocks noChangeArrowheads="1"/>
        </xdr:cNvSpPr>
      </xdr:nvSpPr>
      <xdr:spPr bwMode="auto">
        <a:xfrm>
          <a:off x="7825813" y="4785535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242</xdr:row>
      <xdr:rowOff>33618</xdr:rowOff>
    </xdr:from>
    <xdr:ext cx="53340" cy="182880"/>
    <xdr:sp macro="" textlink="">
      <xdr:nvSpPr>
        <xdr:cNvPr id="268" name="Text Box 3">
          <a:extLst>
            <a:ext uri="{FF2B5EF4-FFF2-40B4-BE49-F238E27FC236}">
              <a16:creationId xmlns:a16="http://schemas.microsoft.com/office/drawing/2014/main" id="{3CF7B792-7EA0-40EB-95B7-665568768294}"/>
            </a:ext>
          </a:extLst>
        </xdr:cNvPr>
        <xdr:cNvSpPr txBox="1">
          <a:spLocks noChangeArrowheads="1"/>
        </xdr:cNvSpPr>
      </xdr:nvSpPr>
      <xdr:spPr bwMode="auto">
        <a:xfrm>
          <a:off x="7847255" y="4794055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24A9085C-49E5-47F5-BC7C-2FACBBEAADFB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B73E3289-09D3-4A70-9140-2484B5F0D089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242</xdr:row>
      <xdr:rowOff>66193</xdr:rowOff>
    </xdr:from>
    <xdr:ext cx="53340" cy="182880"/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8EB537C7-1BD6-445E-93DB-2726EAD5E972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272" name="Text Box 3">
          <a:extLst>
            <a:ext uri="{FF2B5EF4-FFF2-40B4-BE49-F238E27FC236}">
              <a16:creationId xmlns:a16="http://schemas.microsoft.com/office/drawing/2014/main" id="{A719EE73-AC65-4E83-B51F-65928F96A6C5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42FFA26-79B2-448A-93D0-2FBA245968A6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242</xdr:row>
      <xdr:rowOff>66193</xdr:rowOff>
    </xdr:from>
    <xdr:ext cx="53340" cy="182880"/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028B9A6E-1296-4DDF-8B8E-82DC5CE69065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48264BD8-A8C5-4C3D-913C-1D2D9610ABD5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242</xdr:row>
      <xdr:rowOff>66193</xdr:rowOff>
    </xdr:from>
    <xdr:ext cx="53340" cy="182880"/>
    <xdr:sp macro="" textlink="">
      <xdr:nvSpPr>
        <xdr:cNvPr id="276" name="Text Box 3">
          <a:extLst>
            <a:ext uri="{FF2B5EF4-FFF2-40B4-BE49-F238E27FC236}">
              <a16:creationId xmlns:a16="http://schemas.microsoft.com/office/drawing/2014/main" id="{A16C728B-BC40-4CE8-87C6-D86FB12FA3DE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F287B505-174F-410E-AFE9-CE8444AB6766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242</xdr:row>
      <xdr:rowOff>66193</xdr:rowOff>
    </xdr:from>
    <xdr:ext cx="53340" cy="182880"/>
    <xdr:sp macro="" textlink="">
      <xdr:nvSpPr>
        <xdr:cNvPr id="278" name="Text Box 3">
          <a:extLst>
            <a:ext uri="{FF2B5EF4-FFF2-40B4-BE49-F238E27FC236}">
              <a16:creationId xmlns:a16="http://schemas.microsoft.com/office/drawing/2014/main" id="{299039C6-6D7B-4713-B975-53EFE9DE9E94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5106A5B4-D748-4B24-B9C1-00C9759190FF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66B0C115-42C4-4D00-BE60-20861EBF763C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242</xdr:row>
      <xdr:rowOff>66193</xdr:rowOff>
    </xdr:from>
    <xdr:ext cx="53340" cy="182880"/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A9D71126-995D-4C17-AF46-CE1DBA3D257A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452CF24E-488F-4C61-BACD-1443E741A569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242</xdr:row>
      <xdr:rowOff>66193</xdr:rowOff>
    </xdr:from>
    <xdr:ext cx="53340" cy="182880"/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BAA05BA3-B762-4D5A-8E7D-E35132398F7F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1655FCE4-3F30-49B1-A853-072B6733B8A5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242</xdr:row>
      <xdr:rowOff>66193</xdr:rowOff>
    </xdr:from>
    <xdr:ext cx="53340" cy="182880"/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7FAC95EB-BB7C-49B9-90FA-90F130D721FA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6D526B9D-1EA4-4A24-83CE-526B8F6E4704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242</xdr:row>
      <xdr:rowOff>66193</xdr:rowOff>
    </xdr:from>
    <xdr:ext cx="53340" cy="182880"/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1759E706-B511-4F4C-AFD8-386D03A760A2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C98DCDA4-EA07-4CE5-9F55-15F0B98AA96E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242</xdr:row>
      <xdr:rowOff>66193</xdr:rowOff>
    </xdr:from>
    <xdr:ext cx="53340" cy="182880"/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18E706BF-4EBE-44D5-8C4B-A7434CE78AC5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290" name="Text Box 3">
          <a:extLst>
            <a:ext uri="{FF2B5EF4-FFF2-40B4-BE49-F238E27FC236}">
              <a16:creationId xmlns:a16="http://schemas.microsoft.com/office/drawing/2014/main" id="{F681DE5D-B771-41CC-B0B6-8A7238329B0B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4775B485-CCC8-443A-84B0-2AF42055C855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92" name="Text Box 3">
          <a:extLst>
            <a:ext uri="{FF2B5EF4-FFF2-40B4-BE49-F238E27FC236}">
              <a16:creationId xmlns:a16="http://schemas.microsoft.com/office/drawing/2014/main" id="{21009C6B-5D53-4BFD-A49B-2072EFA57C00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241</xdr:row>
      <xdr:rowOff>146538</xdr:rowOff>
    </xdr:from>
    <xdr:ext cx="53340" cy="182880"/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95D6BEFC-C202-4FEA-AEB0-62AC70D222C5}"/>
            </a:ext>
          </a:extLst>
        </xdr:cNvPr>
        <xdr:cNvSpPr txBox="1">
          <a:spLocks noChangeArrowheads="1"/>
        </xdr:cNvSpPr>
      </xdr:nvSpPr>
      <xdr:spPr bwMode="auto">
        <a:xfrm>
          <a:off x="7825813" y="4785535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93E36539-3754-4499-82E6-BDB6C79912B2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241</xdr:row>
      <xdr:rowOff>33618</xdr:rowOff>
    </xdr:from>
    <xdr:ext cx="53340" cy="182880"/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3C96675-DABA-47D1-92E2-603C0E87BCCD}"/>
            </a:ext>
          </a:extLst>
        </xdr:cNvPr>
        <xdr:cNvSpPr txBox="1">
          <a:spLocks noChangeArrowheads="1"/>
        </xdr:cNvSpPr>
      </xdr:nvSpPr>
      <xdr:spPr bwMode="auto">
        <a:xfrm>
          <a:off x="7847255" y="477424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296" name="Text Box 3">
          <a:extLst>
            <a:ext uri="{FF2B5EF4-FFF2-40B4-BE49-F238E27FC236}">
              <a16:creationId xmlns:a16="http://schemas.microsoft.com/office/drawing/2014/main" id="{478A2385-9ECC-4817-ABC3-A971EDA0F01E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FF533D64-E563-4FD9-BECD-2624F7B804B1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298" name="Text Box 3">
          <a:extLst>
            <a:ext uri="{FF2B5EF4-FFF2-40B4-BE49-F238E27FC236}">
              <a16:creationId xmlns:a16="http://schemas.microsoft.com/office/drawing/2014/main" id="{8B3E3813-4ADA-4C55-90E9-468CB19629AB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9462DCE0-5B6A-4699-ACF9-BBC0566FA496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00" name="Text Box 3">
          <a:extLst>
            <a:ext uri="{FF2B5EF4-FFF2-40B4-BE49-F238E27FC236}">
              <a16:creationId xmlns:a16="http://schemas.microsoft.com/office/drawing/2014/main" id="{CBBF575A-0E7F-44A0-868B-4303E235AF74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62818083-4C86-4892-ABF1-808F616612BE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02" name="Text Box 3">
          <a:extLst>
            <a:ext uri="{FF2B5EF4-FFF2-40B4-BE49-F238E27FC236}">
              <a16:creationId xmlns:a16="http://schemas.microsoft.com/office/drawing/2014/main" id="{4E2921E3-CDEE-491F-B342-6DF51428EF0E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E71CDBBD-4672-46B2-A3DC-22299AA4B48E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04" name="Text Box 3">
          <a:extLst>
            <a:ext uri="{FF2B5EF4-FFF2-40B4-BE49-F238E27FC236}">
              <a16:creationId xmlns:a16="http://schemas.microsoft.com/office/drawing/2014/main" id="{F79D576D-DE4E-457D-A7B6-F142F2F2E303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F2740668-10FF-4965-A998-746481CD5C24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242</xdr:row>
      <xdr:rowOff>66193</xdr:rowOff>
    </xdr:from>
    <xdr:ext cx="53340" cy="182880"/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id="{3D4867C5-E8C9-40E5-B708-F182F0B65CAD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CAE12493-3C37-442B-81C3-3F5544069DCC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308" name="Text Box 3">
          <a:extLst>
            <a:ext uri="{FF2B5EF4-FFF2-40B4-BE49-F238E27FC236}">
              <a16:creationId xmlns:a16="http://schemas.microsoft.com/office/drawing/2014/main" id="{81297EE9-6286-471B-BF1D-7CBA98130420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241</xdr:row>
      <xdr:rowOff>146538</xdr:rowOff>
    </xdr:from>
    <xdr:ext cx="53340" cy="182880"/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5241406A-912B-492B-8983-42270284BDCA}"/>
            </a:ext>
          </a:extLst>
        </xdr:cNvPr>
        <xdr:cNvSpPr txBox="1">
          <a:spLocks noChangeArrowheads="1"/>
        </xdr:cNvSpPr>
      </xdr:nvSpPr>
      <xdr:spPr bwMode="auto">
        <a:xfrm>
          <a:off x="7825813" y="4785535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242</xdr:row>
      <xdr:rowOff>0</xdr:rowOff>
    </xdr:from>
    <xdr:ext cx="53340" cy="18288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92C6874D-F498-480D-AFAE-E11ECC0C33C4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241</xdr:row>
      <xdr:rowOff>33618</xdr:rowOff>
    </xdr:from>
    <xdr:ext cx="53340" cy="182880"/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45B7266-6FD9-49C5-B60D-B1F87A8E898B}"/>
            </a:ext>
          </a:extLst>
        </xdr:cNvPr>
        <xdr:cNvSpPr txBox="1">
          <a:spLocks noChangeArrowheads="1"/>
        </xdr:cNvSpPr>
      </xdr:nvSpPr>
      <xdr:spPr bwMode="auto">
        <a:xfrm>
          <a:off x="7847255" y="477424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12" name="Text Box 3">
          <a:extLst>
            <a:ext uri="{FF2B5EF4-FFF2-40B4-BE49-F238E27FC236}">
              <a16:creationId xmlns:a16="http://schemas.microsoft.com/office/drawing/2014/main" id="{4E12F82F-8B9B-42BC-8967-256258B1B3A8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9425009B-F1D3-4773-AEA3-8E89CC66B3F0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14" name="Text Box 3">
          <a:extLst>
            <a:ext uri="{FF2B5EF4-FFF2-40B4-BE49-F238E27FC236}">
              <a16:creationId xmlns:a16="http://schemas.microsoft.com/office/drawing/2014/main" id="{52916FE9-FC5B-4FD4-B9AF-369BEF930B88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7D1A19AD-C47E-4D1B-AA27-11CDE05ADA61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16" name="Text Box 3">
          <a:extLst>
            <a:ext uri="{FF2B5EF4-FFF2-40B4-BE49-F238E27FC236}">
              <a16:creationId xmlns:a16="http://schemas.microsoft.com/office/drawing/2014/main" id="{58A6D796-AF38-44A9-B003-B8B01C5A5BEA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1F9B3DDA-A9F9-4678-8723-D2AF00A013AB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18" name="Text Box 3">
          <a:extLst>
            <a:ext uri="{FF2B5EF4-FFF2-40B4-BE49-F238E27FC236}">
              <a16:creationId xmlns:a16="http://schemas.microsoft.com/office/drawing/2014/main" id="{B649BF0C-E58B-4314-BB4F-B45943125D40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C58C6CB3-316C-4EAC-97B7-26760BD95B6B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20" name="Text Box 3">
          <a:extLst>
            <a:ext uri="{FF2B5EF4-FFF2-40B4-BE49-F238E27FC236}">
              <a16:creationId xmlns:a16="http://schemas.microsoft.com/office/drawing/2014/main" id="{C721D023-BD34-4353-B39C-AA7563BC5E45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D987D1F3-3FEB-4365-B498-ED60FF79CF90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23C40589-1BA5-457F-9259-CF2582E2D453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5886D117-AFA9-4201-94FA-5DC52672CCE8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1DE4C84E-DBC9-4E72-96D2-3418AE3E4B5B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4644597F-534B-48D2-9700-415DD17B981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326" name="Text Box 3">
          <a:extLst>
            <a:ext uri="{FF2B5EF4-FFF2-40B4-BE49-F238E27FC236}">
              <a16:creationId xmlns:a16="http://schemas.microsoft.com/office/drawing/2014/main" id="{AE24EB26-479F-4573-8F46-BD4457F26951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2E42E279-C648-4307-9307-D5CE6ABF7703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28" name="Text Box 3">
          <a:extLst>
            <a:ext uri="{FF2B5EF4-FFF2-40B4-BE49-F238E27FC236}">
              <a16:creationId xmlns:a16="http://schemas.microsoft.com/office/drawing/2014/main" id="{F22AD979-4C64-40B8-A188-DAC65C5EC4E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F86F5DC8-EAEB-4F7E-8CD6-A59AD64EA1F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30" name="Text Box 3">
          <a:extLst>
            <a:ext uri="{FF2B5EF4-FFF2-40B4-BE49-F238E27FC236}">
              <a16:creationId xmlns:a16="http://schemas.microsoft.com/office/drawing/2014/main" id="{ACB6BA95-4F7C-4B1A-B332-C5CBA205071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B0522EB9-587E-43F7-8343-B12560CCD573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id="{B481D553-D11C-4363-B535-2B5C0653E88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149F5B40-3EA3-40FF-98C8-BF055C85316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2050436D-0D0D-4613-87C0-15BD2EBE77A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CFBEDA98-46AE-4AE4-8E10-5F684EBE25D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36" name="Text Box 3">
          <a:extLst>
            <a:ext uri="{FF2B5EF4-FFF2-40B4-BE49-F238E27FC236}">
              <a16:creationId xmlns:a16="http://schemas.microsoft.com/office/drawing/2014/main" id="{C21D163D-1CFA-49AA-A561-31C9E85B06A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3390E7AE-481C-45C3-88D8-A0BD23863C7E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DC09C0BC-89B2-4BCB-8E6C-AD1C4C7E7FB8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B80906D0-3829-439B-8676-68AE86C8AE48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340" name="Text Box 3">
          <a:extLst>
            <a:ext uri="{FF2B5EF4-FFF2-40B4-BE49-F238E27FC236}">
              <a16:creationId xmlns:a16="http://schemas.microsoft.com/office/drawing/2014/main" id="{48F71D12-5F2F-47FE-B7A1-8BAB5B40A7C2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146538</xdr:rowOff>
    </xdr:from>
    <xdr:ext cx="53340" cy="182880"/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6C4A45CB-FCAC-48DB-8B8B-7800A814006A}"/>
            </a:ext>
          </a:extLst>
        </xdr:cNvPr>
        <xdr:cNvSpPr txBox="1">
          <a:spLocks noChangeArrowheads="1"/>
        </xdr:cNvSpPr>
      </xdr:nvSpPr>
      <xdr:spPr bwMode="auto">
        <a:xfrm>
          <a:off x="7825813" y="476572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33618</xdr:rowOff>
    </xdr:from>
    <xdr:ext cx="53340" cy="182880"/>
    <xdr:sp macro="" textlink="">
      <xdr:nvSpPr>
        <xdr:cNvPr id="342" name="Text Box 3">
          <a:extLst>
            <a:ext uri="{FF2B5EF4-FFF2-40B4-BE49-F238E27FC236}">
              <a16:creationId xmlns:a16="http://schemas.microsoft.com/office/drawing/2014/main" id="{A8DC0B9E-7C5A-405C-8EBE-6B8AFDA2D5C4}"/>
            </a:ext>
          </a:extLst>
        </xdr:cNvPr>
        <xdr:cNvSpPr txBox="1">
          <a:spLocks noChangeArrowheads="1"/>
        </xdr:cNvSpPr>
      </xdr:nvSpPr>
      <xdr:spPr bwMode="auto">
        <a:xfrm>
          <a:off x="7847255" y="475443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F727532B-028E-4CC5-B2D6-B2D67D1F229E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3B1A6112-1E91-4056-9543-D8C17838560E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E6F112FA-F6F8-4F4A-A053-4F49CDBCE579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46" name="Text Box 3">
          <a:extLst>
            <a:ext uri="{FF2B5EF4-FFF2-40B4-BE49-F238E27FC236}">
              <a16:creationId xmlns:a16="http://schemas.microsoft.com/office/drawing/2014/main" id="{B0CD9C90-BA70-4665-B789-B682CA080D3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EA702AAB-96FC-4641-AAFB-FB84B2E946A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348" name="Text Box 3">
          <a:extLst>
            <a:ext uri="{FF2B5EF4-FFF2-40B4-BE49-F238E27FC236}">
              <a16:creationId xmlns:a16="http://schemas.microsoft.com/office/drawing/2014/main" id="{9BA44286-0672-4C75-B4C3-6983E4EBB7CB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62A4E0CC-AAF1-4D6C-A1F7-293F17FA3AE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6179ECFE-E151-4854-B637-86130F4F0F22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55DAC2FD-CED9-41EF-A1E4-57CDE84E0D53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352" name="Text Box 3">
          <a:extLst>
            <a:ext uri="{FF2B5EF4-FFF2-40B4-BE49-F238E27FC236}">
              <a16:creationId xmlns:a16="http://schemas.microsoft.com/office/drawing/2014/main" id="{BD54F963-3DD7-4895-B8EF-3CBB9A6AA558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40F5F7C8-A35B-469C-9016-24734AB3919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B661047A-9FFA-4DC6-897C-F5B2161400F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92C804AF-609A-4223-97B6-183949704950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A61BA931-734C-4F5B-8C82-48879123C3EC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063EC2B9-CCDB-42F5-89AF-13FCC382AAC6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796048E7-4A56-4F76-A31D-FCA01C36B1EF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2B9BE89B-4F58-42A6-AA81-AFEAB8949D49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434A43E7-5839-4111-AABE-777D83DF0FA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47E41269-E1B4-4A54-9EDC-24D86F42D433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9A274FAD-D612-4E1B-BF24-ECA34CA787A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B17EEB3B-4E9D-43B7-A7BE-7788AF6866FB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DD978DCA-CD97-468E-9ED8-2F8CFF8DD0B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BEB1C573-6896-4959-AB17-92E9DA2A259F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B97CFD13-4F43-47B9-95C4-C3010570AD0C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CD048BD9-B7B7-4238-A470-379E285A267A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1E3AB672-66B2-460F-84C4-45896782880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B304AD78-4739-4328-A9FE-D22672A5E773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18F9AE93-BB00-4528-85F7-441F70A836F7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AE06575F-423B-4161-AFEF-9C0BCAF1BB7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2944F203-486F-47F6-9479-2B7295A7558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F53BC3F3-3C50-4109-9A7C-A7064071240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74" name="Text Box 3">
          <a:extLst>
            <a:ext uri="{FF2B5EF4-FFF2-40B4-BE49-F238E27FC236}">
              <a16:creationId xmlns:a16="http://schemas.microsoft.com/office/drawing/2014/main" id="{2A2F84A6-6C91-40BE-A8C3-9FC18E99484F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4A62BBD9-6DC8-4F30-9622-15BF73D53503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76" name="Text Box 3">
          <a:extLst>
            <a:ext uri="{FF2B5EF4-FFF2-40B4-BE49-F238E27FC236}">
              <a16:creationId xmlns:a16="http://schemas.microsoft.com/office/drawing/2014/main" id="{5EA96788-45D2-4A42-8931-429EDD14AFC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B63D7E4E-4EA3-409F-9E38-EAA4D46222A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78" name="Text Box 3">
          <a:extLst>
            <a:ext uri="{FF2B5EF4-FFF2-40B4-BE49-F238E27FC236}">
              <a16:creationId xmlns:a16="http://schemas.microsoft.com/office/drawing/2014/main" id="{AF828136-06E9-415D-B898-0B191E975BAC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BF96B2B0-582F-4C35-96F8-DABE5F5A5CDF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id="{00E17EF7-EC50-46B4-8ACC-A4B4E08E5964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71EEA1E0-07DC-4310-B3AE-34BDFB3BCCB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82" name="Text Box 3">
          <a:extLst>
            <a:ext uri="{FF2B5EF4-FFF2-40B4-BE49-F238E27FC236}">
              <a16:creationId xmlns:a16="http://schemas.microsoft.com/office/drawing/2014/main" id="{FEB347DA-5639-4170-9697-4A8C4D4036BC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1003C65E-970A-4151-958B-CB9E641B4607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70A47E2D-C166-4C98-B637-3FF4BA35961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id="{AC075B68-62AA-4DAC-9A55-CE0D17C4F8BE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id="{B639659B-5C55-414E-9CD6-AD60C1E1A0D3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id="{A18F6D37-005B-44F5-A77F-4449994A06B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id="{52B682C6-B5C1-407F-8311-A60859C7814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A6083E06-B370-42AC-95E1-576597034FAD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id="{E15F37EB-B5FA-4B25-AC05-2AC71009536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id="{D5358D3E-EEF4-4DC6-9919-47BA79C0CE73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id="{012502C9-1443-40F3-AEA0-1667FC097E4D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id="{2412D043-A22D-4B95-A38D-FDC1CDFD41B7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04250418-5DFD-41B9-893D-FDB53EC87A3D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83FAA180-0103-43AF-99A8-51F71087F2D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id="{57ED5C8C-3325-475A-BB59-F698B63E9070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id="{918CA42B-EFF1-4118-A8E2-B3DE2A34BB30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id="{F690852E-8DE1-4C63-8166-1B7228CC3EC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62CF5ABC-04F3-432F-A106-EBA5CD7C13A3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F2E43F6E-C9C9-4187-8174-6C1747957B8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FAC266C4-A13B-44A1-8BD3-73173294C8A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A386D8F2-8777-46FC-9C05-07097D79A15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35EB5218-EB6D-482A-9E71-CE33D325A37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EDB42F68-094C-40C9-956B-43DAA7A7830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4D80621E-FF06-43A3-BA83-E32887508D4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6384AF66-0178-42F6-8B3B-B51845DC754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40F996E4-AAAD-45EE-B3EF-97101158DAE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E754FAB3-293C-4B6E-A290-237785C7D8B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id="{421C8910-980B-4D2A-88BA-03DB983A24F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105B863A-C6C1-4269-98AF-6A7DBD83EF00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1FBBFE13-6BF1-4A4D-8A6B-6F3CBC749500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id="{C8F6E6C0-8DE0-4C90-8035-1048CE95F7A0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146538</xdr:rowOff>
    </xdr:from>
    <xdr:ext cx="53340" cy="182880"/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id="{81E9804A-B0B3-48C5-A656-884AA844A73B}"/>
            </a:ext>
          </a:extLst>
        </xdr:cNvPr>
        <xdr:cNvSpPr txBox="1">
          <a:spLocks noChangeArrowheads="1"/>
        </xdr:cNvSpPr>
      </xdr:nvSpPr>
      <xdr:spPr bwMode="auto">
        <a:xfrm>
          <a:off x="7825813" y="476572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84B8ADB2-6D0B-4056-AF25-C5FE714D2D17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33618</xdr:rowOff>
    </xdr:from>
    <xdr:ext cx="53340" cy="182880"/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id="{7350BF57-0D31-48D3-8A5E-7D1E75F49DA5}"/>
            </a:ext>
          </a:extLst>
        </xdr:cNvPr>
        <xdr:cNvSpPr txBox="1">
          <a:spLocks noChangeArrowheads="1"/>
        </xdr:cNvSpPr>
      </xdr:nvSpPr>
      <xdr:spPr bwMode="auto">
        <a:xfrm>
          <a:off x="7847255" y="475443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9852DE39-DC8A-4364-A116-BC79B2CCBDB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14A6E39C-6E2C-4AD1-B6D1-CF91B1AC83C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id="{3D5A44DF-69D3-4CD3-8B90-91372E1D218F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ACEBD1FD-CB58-41C3-A4AB-87EEE9978D3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4B52818D-AB37-4449-9381-39BCD8547D0F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id="{7BBC79C2-4734-4D08-939D-CA811E79A74C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B74D7117-4F52-4BA2-882A-FA2D0365EF5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D17B4CD7-7CEE-414F-BAAD-ED25DCF6AB1D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A4AC859F-EA65-4833-94ED-A1E6BD91A22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801CED32-708C-4AC4-82B5-ED301ABD96AE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id="{4902365A-7896-4F8F-95FB-5CD6ED522ED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76D120EB-2EF3-4575-B714-639AE1B12148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id="{6E34AC2E-F670-4DB0-BE1A-EEDA5508BB4B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DCA3E08C-736B-49C8-BAE5-EBC4A407E45F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DB7ECA46-8996-477E-9481-DAE52677DCFE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964612D6-49F7-46B1-8D4D-CE1F7240101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9F4AFE62-8EA8-4462-A87B-D18CDB351DA2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11A2B78C-5D3A-4798-876E-210B80BE541C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id="{6B9CAF61-D556-4ACE-96E3-65AF00EE86F1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6F51839D-F7B1-4A51-8573-CA71B38A19B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F0626161-4C17-494B-9098-6A19DFFA307D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41" name="Text Box 3">
          <a:extLst>
            <a:ext uri="{FF2B5EF4-FFF2-40B4-BE49-F238E27FC236}">
              <a16:creationId xmlns:a16="http://schemas.microsoft.com/office/drawing/2014/main" id="{16AC0FA9-5D29-484C-8688-F87751348FB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4E6436A0-74A5-435F-A80F-4D113C69AFD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id="{E181F5DA-4047-4888-A88A-0C573CE3A5F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79C54DC3-D146-46DB-87CC-4A05F9C5A921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AF470ADB-C339-4E5B-8D01-6EBFFCEF3F72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id="{E830BD43-742F-4FCB-A4DC-893E7F8E245C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id="{FDE8B593-142B-4E69-92BE-63D198D0EB5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id="{83B0F3B2-EFBA-41CE-841C-9E18FA288C7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id="{6D350334-6E3B-4FA0-B066-BC1D30FC7E23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id="{8473BB53-0EB7-4823-AD20-C06C6FB2A89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id="{B6B83154-B4ED-46FF-9C1F-4EC998EE7CBF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3010A479-ED83-40A8-97DC-48CE41984CC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id="{4FBE9AEC-BAEF-4749-8BEC-B28A825317AF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id="{AF869658-FB4F-4E3D-B12D-CB14D631959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id="{2C45274A-0AD8-412B-B249-9360282C1EE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51EC9A37-68E2-49CF-9739-1AEF7E8BE66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id="{0AFE10CE-9B1F-454B-976C-417F69840F03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D784E1C9-8E78-44A6-AEB7-2D2430E17CF2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E3BE58C5-4054-43AF-8184-622DDF84C07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9E568CA6-E5A9-4416-9270-E2616E91348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461" name="Text Box 3">
          <a:extLst>
            <a:ext uri="{FF2B5EF4-FFF2-40B4-BE49-F238E27FC236}">
              <a16:creationId xmlns:a16="http://schemas.microsoft.com/office/drawing/2014/main" id="{9FF8B241-91F3-4288-A408-C9768620145F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626F5EB4-0FC7-4744-912D-7C8B2622315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463" name="Text Box 3">
          <a:extLst>
            <a:ext uri="{FF2B5EF4-FFF2-40B4-BE49-F238E27FC236}">
              <a16:creationId xmlns:a16="http://schemas.microsoft.com/office/drawing/2014/main" id="{3481C3F9-758B-4D0B-8F61-D887AAD406DA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id="{DA28204F-C240-4E37-A7BA-A1398B44BB9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654A6E31-2D80-4FB1-ACE8-B5E39246481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id="{6D2F13C2-AA90-42B5-8E85-E428B5BF936F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id="{BE61979E-3AC9-4DC5-BBAB-7C95589C771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id="{8F230BFB-B519-4E31-89AB-F1BD2DBC555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id="{93182C1C-0D4F-4670-BF11-DAE4E0DDF24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D7D85355-9250-4426-AB40-E13CEA08D6A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E9BDACB8-AD4D-4E40-9586-919AEAFDCDD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624FEFC1-82DB-4823-BA0D-5B281877328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473" name="Text Box 3">
          <a:extLst>
            <a:ext uri="{FF2B5EF4-FFF2-40B4-BE49-F238E27FC236}">
              <a16:creationId xmlns:a16="http://schemas.microsoft.com/office/drawing/2014/main" id="{D43FED2D-CF15-4091-AAC2-080B70EB2E4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247817D4-302B-4601-8F6E-7A29F33F629F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75" name="Text Box 3">
          <a:extLst>
            <a:ext uri="{FF2B5EF4-FFF2-40B4-BE49-F238E27FC236}">
              <a16:creationId xmlns:a16="http://schemas.microsoft.com/office/drawing/2014/main" id="{0321D8F6-B1A9-4FA2-B5D2-928A2E748598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146538</xdr:rowOff>
    </xdr:from>
    <xdr:ext cx="53340" cy="182880"/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01E45F40-B136-4CAA-9B5E-73D1F73E0411}"/>
            </a:ext>
          </a:extLst>
        </xdr:cNvPr>
        <xdr:cNvSpPr txBox="1">
          <a:spLocks noChangeArrowheads="1"/>
        </xdr:cNvSpPr>
      </xdr:nvSpPr>
      <xdr:spPr bwMode="auto">
        <a:xfrm>
          <a:off x="7825813" y="476572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241</xdr:row>
      <xdr:rowOff>33618</xdr:rowOff>
    </xdr:from>
    <xdr:ext cx="53340" cy="182880"/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2A77AEDE-4BF4-4273-BB1C-35A3073DF1BB}"/>
            </a:ext>
          </a:extLst>
        </xdr:cNvPr>
        <xdr:cNvSpPr txBox="1">
          <a:spLocks noChangeArrowheads="1"/>
        </xdr:cNvSpPr>
      </xdr:nvSpPr>
      <xdr:spPr bwMode="auto">
        <a:xfrm>
          <a:off x="7847255" y="477424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D893564E-A317-4EF8-B6AD-A7B51C746620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37585EDD-4791-408D-B0A4-0950001490DE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481" name="Text Box 3">
          <a:extLst>
            <a:ext uri="{FF2B5EF4-FFF2-40B4-BE49-F238E27FC236}">
              <a16:creationId xmlns:a16="http://schemas.microsoft.com/office/drawing/2014/main" id="{03060A1A-333E-4E7E-A5DB-92BD54EEEE8F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57E04367-CC5A-4D07-A316-70401D0C6E34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CF573C81-33AF-4BEC-880F-86D87D6851E0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6B60CD9A-26C0-4B78-BF3C-7037C760C849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E0CF38AA-ECFB-4581-8466-AC44B15F47F3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8C7628D4-E86A-4AD5-9993-0F1F86AA587F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F7D8CDDE-CB21-40BC-9E67-2CFB06DF4839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A55E2FCF-3312-4833-B48F-4C5E781323DC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id="{4228AE6F-8FFD-4048-A9F4-97E47AEABB04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87C469D7-0798-4EDD-A062-C9B78967845B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491" name="Text Box 3">
          <a:extLst>
            <a:ext uri="{FF2B5EF4-FFF2-40B4-BE49-F238E27FC236}">
              <a16:creationId xmlns:a16="http://schemas.microsoft.com/office/drawing/2014/main" id="{9374181D-066A-42B2-A464-46F98CD19CBA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AACA0F2-6843-4C41-A9DB-DD8365020A39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id="{CF1C5BC3-284C-4B4C-B602-E3F86EE39B3A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88306D65-6374-4642-9E94-39DC4E4EB686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id="{93EBDAEF-E6C4-401D-98A3-FC2D772691F0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FB234733-E580-4473-8919-B6A62D9DAFC7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79E0EC4F-1F7C-45C0-8DFC-764751938214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B3495A30-6556-4961-8DA1-2A344ACE1551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id="{6C76124C-9BAB-401F-9C49-C98C4D3D32E4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8C084F5B-6199-4DF0-A9ED-ED41497A947B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2E9190DF-1340-445C-9742-133B9E29E271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D532681C-90E6-4745-9208-11E9DEFE5835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146538</xdr:rowOff>
    </xdr:from>
    <xdr:ext cx="53340" cy="182880"/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id="{9F2A20C1-153C-4C9C-B0ED-3E43A219E351}"/>
            </a:ext>
          </a:extLst>
        </xdr:cNvPr>
        <xdr:cNvSpPr txBox="1">
          <a:spLocks noChangeArrowheads="1"/>
        </xdr:cNvSpPr>
      </xdr:nvSpPr>
      <xdr:spPr bwMode="auto">
        <a:xfrm>
          <a:off x="7825813" y="476572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2B934122-3934-465D-814B-A111725CEC1E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33618</xdr:rowOff>
    </xdr:from>
    <xdr:ext cx="53340" cy="182880"/>
    <xdr:sp macro="" textlink="">
      <xdr:nvSpPr>
        <xdr:cNvPr id="505" name="Text Box 3">
          <a:extLst>
            <a:ext uri="{FF2B5EF4-FFF2-40B4-BE49-F238E27FC236}">
              <a16:creationId xmlns:a16="http://schemas.microsoft.com/office/drawing/2014/main" id="{08BE0150-3558-4D12-92E5-80075130CB75}"/>
            </a:ext>
          </a:extLst>
        </xdr:cNvPr>
        <xdr:cNvSpPr txBox="1">
          <a:spLocks noChangeArrowheads="1"/>
        </xdr:cNvSpPr>
      </xdr:nvSpPr>
      <xdr:spPr bwMode="auto">
        <a:xfrm>
          <a:off x="7847255" y="475443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897C6881-9946-44E2-AD9B-A726047F95E2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id="{EA4706CB-8FBB-4DBC-A56E-FF0A03D3C538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A49523CC-A373-4FE5-8966-C3E4994B14B3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09" name="Text Box 3">
          <a:extLst>
            <a:ext uri="{FF2B5EF4-FFF2-40B4-BE49-F238E27FC236}">
              <a16:creationId xmlns:a16="http://schemas.microsoft.com/office/drawing/2014/main" id="{D446066A-2C24-4E96-A3F5-421F1E220A18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C918137F-4E8D-4BA8-ACC7-E2CF5A483E01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66304281-DA50-4766-8B23-04A113A937FD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D240C8D3-7790-45A2-BC1D-A1B9D173E6C3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id="{6F5ED95C-5752-48B6-8110-A0B36B0C4112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866C956B-B456-45D9-8C55-8DF64664DF28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478ED09F-E19A-4A32-905B-0162B41B72FA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241</xdr:row>
      <xdr:rowOff>66193</xdr:rowOff>
    </xdr:from>
    <xdr:ext cx="53340" cy="182880"/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78434629-6482-46B1-A78B-BC90C05CAA28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7F1FC119-6849-44CB-BDAA-3D706F1B9F42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61D366E4-0A21-491D-A2A9-FFF52AC1540C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146538</xdr:rowOff>
    </xdr:from>
    <xdr:ext cx="53340" cy="182880"/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B282927E-3A8A-40B8-9FEF-B5D4D5BE6912}"/>
            </a:ext>
          </a:extLst>
        </xdr:cNvPr>
        <xdr:cNvSpPr txBox="1">
          <a:spLocks noChangeArrowheads="1"/>
        </xdr:cNvSpPr>
      </xdr:nvSpPr>
      <xdr:spPr bwMode="auto">
        <a:xfrm>
          <a:off x="7825813" y="476572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241</xdr:row>
      <xdr:rowOff>0</xdr:rowOff>
    </xdr:from>
    <xdr:ext cx="53340" cy="18288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EA10D8B1-8F69-4B96-BD54-290107B9FFDC}"/>
            </a:ext>
          </a:extLst>
        </xdr:cNvPr>
        <xdr:cNvSpPr txBox="1">
          <a:spLocks noChangeArrowheads="1"/>
        </xdr:cNvSpPr>
      </xdr:nvSpPr>
      <xdr:spPr bwMode="auto">
        <a:xfrm>
          <a:off x="7780020" y="4770882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33618</xdr:rowOff>
    </xdr:from>
    <xdr:ext cx="53340" cy="182880"/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9D3E30C3-3BA9-4A7B-973A-5164491F5AC0}"/>
            </a:ext>
          </a:extLst>
        </xdr:cNvPr>
        <xdr:cNvSpPr txBox="1">
          <a:spLocks noChangeArrowheads="1"/>
        </xdr:cNvSpPr>
      </xdr:nvSpPr>
      <xdr:spPr bwMode="auto">
        <a:xfrm>
          <a:off x="7847255" y="475443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B5495CC8-17FF-4E08-957B-04268EE88F8D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4048CCEC-2B8F-4BF4-AF10-2219D2D8EAAF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5A5AD2C1-BB5F-436F-B241-38C366528328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D06163C9-45C3-45CC-BB51-6D08EC070F3B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35F7CDCB-1D0C-4B9D-8349-D361DF70F13D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431A8697-7032-42BB-A409-F480935ECE39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40288A95-5651-4A08-B26E-4DBB76BF861C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1C35AF16-2798-45CA-A775-084F21911424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A4FAED8B-862B-4049-8CB8-08EC10A83D14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id="{743D6E82-5524-453C-B282-4E08FCEB50DB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EF10C29E-55AC-4922-81C7-9BE7652669E7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id="{093285BE-C476-4089-B6C6-9D3EA498F15C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B353C340-C842-491E-BF84-9146177F3367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id="{195CD2F0-AF64-49B3-8FD0-922E8C45EC03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18B0571B-DFEE-49AA-9192-BDF019B5CCD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id="{F17E7622-C28C-4B9A-8A85-21440970486F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E67F348D-0B1A-4F69-8C6A-1BBFA830AE3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14B1A64C-44E6-4D6A-9E79-02926684E00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079412B5-7CE0-4528-AB7E-B5C91F54953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id="{5C3987D1-73BD-43FD-8DBD-1FEE49696F9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A51AFE6F-5806-40F0-A6B1-B9004908AAA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AE2B44C7-E7C2-4439-A8D1-E729559E7FE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3E2B48FB-2874-41E0-B586-031499AD18B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id="{63414C83-FC5A-48FC-A829-679AF964C64A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932A328F-E936-484C-AF90-B72F152C9562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82929066-21EA-49D0-BF3E-730516A9076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id="{4A218563-9304-492B-902B-C73F32B3946F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id="{2FE19598-D364-4996-A2FF-744D0E60D5F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A4B26E0E-22B7-47C5-9A44-DB6D08EDD48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39F7165B-AD12-4FD0-8512-7283524A222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86F910EC-7F14-4AFF-847B-FDA8365B328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id="{8765AFF9-4F97-4820-8F8D-5D459B7E7EE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04CED9C1-0355-4F55-9693-70F2D5627FE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0087A857-816D-4F95-BB05-2BA1CC3677D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C9E8BC66-CE7D-4D0D-AED2-7B712B57D43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5A2EBDEC-FB8D-4C08-8DE9-28CFCAC1018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FD7B5D33-924C-4921-B594-A888E1C1D80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718D5942-67F4-4E61-BF5A-DD6BEFE6DD1A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7FB9BD88-AFB5-4F77-973B-4B0F5751FFD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6F12FDDC-5110-47CF-9A23-C1E1E3DD18D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320ADA90-3923-4AA1-A29D-7DD660958B95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146538</xdr:rowOff>
    </xdr:from>
    <xdr:ext cx="53340" cy="182880"/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3890639E-BB23-4FE1-B373-782EC5621E6F}"/>
            </a:ext>
          </a:extLst>
        </xdr:cNvPr>
        <xdr:cNvSpPr txBox="1">
          <a:spLocks noChangeArrowheads="1"/>
        </xdr:cNvSpPr>
      </xdr:nvSpPr>
      <xdr:spPr bwMode="auto">
        <a:xfrm>
          <a:off x="7825813" y="476572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33618</xdr:rowOff>
    </xdr:from>
    <xdr:ext cx="53340" cy="182880"/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314392D2-FE2E-4F50-A3E6-9433D28FB01A}"/>
            </a:ext>
          </a:extLst>
        </xdr:cNvPr>
        <xdr:cNvSpPr txBox="1">
          <a:spLocks noChangeArrowheads="1"/>
        </xdr:cNvSpPr>
      </xdr:nvSpPr>
      <xdr:spPr bwMode="auto">
        <a:xfrm>
          <a:off x="7847255" y="475443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B65B8282-E149-4DC3-AB89-554375D56EE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A3C0CD54-7FDB-483A-BF56-4CF9FEAEAC1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7F373849-4F45-4C6F-AEDE-53F98C66D194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405E09E4-476E-4BA9-89CF-520DB22C983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E50D6C93-632E-497A-879F-F8B87F362C4F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C24D9D63-FB1A-498B-916C-5F9F358E3124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87A756E-0C59-4E2C-BF11-458F855060AA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1750BB4D-CEB7-4767-9C37-8B381CCB43D0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ABF47AC-190D-4548-BC0E-A4F012982DA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E17A4133-035F-4EA5-ABA9-76D718DD0C20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75" name="Text Box 3">
          <a:extLst>
            <a:ext uri="{FF2B5EF4-FFF2-40B4-BE49-F238E27FC236}">
              <a16:creationId xmlns:a16="http://schemas.microsoft.com/office/drawing/2014/main" id="{151B236F-15AF-4E01-A930-DBC64CFE19F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B2DD9405-7505-4C7B-9AF0-2FE3628A9C0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84884D0F-121A-4845-A026-9A7310CC402D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C7ECFA6C-E88A-40A5-80A4-3D91A03E93E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id="{09F25E32-75EE-4E7F-9BD0-EA307E6A5D52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F0FC5EC0-5C6C-4017-A7BE-EEF423149FB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id="{6FF7545A-8EB1-4833-AC8A-3C1B6E6115B0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DCA9311B-D16F-4638-B4A3-6578BA5D069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id="{7D67610B-6D25-4A6C-B5A4-ABE744C41369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781CE695-76CB-447D-A6BC-559EF9BDC243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585" name="Text Box 3">
          <a:extLst>
            <a:ext uri="{FF2B5EF4-FFF2-40B4-BE49-F238E27FC236}">
              <a16:creationId xmlns:a16="http://schemas.microsoft.com/office/drawing/2014/main" id="{8C65ECC7-99F3-45E0-BBCB-1BEE94C1DBF4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511C291E-A554-4421-9450-E679AFEE3FB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F4231317-24C6-4B28-AAE3-C6EE1E518FD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6A8C9615-4ED6-47FD-B947-66BF4E45AE32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67A9E3F5-00DC-455F-8252-4E1FD93D2600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FD992DA4-B5FA-423F-8D89-EB3413E0844C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id="{EFB03CA7-12B7-4D7A-A68E-511EFE5FE595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72F7CC58-8638-445E-9799-3FEC46238E9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id="{BF16D824-60B4-4E62-8ED7-C6C8D71FBA4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BE74EE8E-7818-41A3-9729-39C2CE4FD06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272EAC73-E7AC-451A-90E0-538CC3C1FFDD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1CD11FF6-EF8E-4632-B67C-646E1CAA378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id="{A0B054DA-B28B-47AE-AA74-763DCBF1B4D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2FBF628A-C93A-418E-9A9A-309D67DC959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id="{6FC87A0C-0BC9-49B5-9490-E5DDD7CB26D7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ED444FE8-23A8-46B6-9064-E53D317E3DED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5F2023D1-8543-46D8-9CD6-B74B280E50D2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80C6AF64-9AAC-424A-A4D1-E5C17C72B1E7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316E691E-1F1C-4F8C-BC52-6CDDEE63AF9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FD0D4891-3E1C-47B9-A787-B31311F66BE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C16F53EE-D826-49A0-BC86-87110824F662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237B417F-D7D6-48FB-9E25-0B770F7EECF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id="{ADC40F00-DE70-429E-99FE-6DC41B9CAD55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06F7991E-755C-46BB-AE1C-DDD67BF01F1C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id="{E3A6C35F-0849-460B-8C3D-A9E8EA22AE8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77A179CE-8351-4A57-A17C-34786DB2F9A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C6DA0CF7-8C08-421D-972E-0AC2318CA64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E5F72C84-69D0-47C4-89B0-FE144F7C433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0F007B49-921E-4EDC-B190-A188B5181E6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0F435E20-379A-4C66-BF25-A296935DFE0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id="{D6D53B27-4CFE-46A3-9E60-36B0A950E1B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E059E515-ACDA-4029-B0B5-BC180B24E52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502A707D-094A-4CEB-ADFD-64157BCB6A6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95782832-7746-4468-AB4C-6D5A348B180E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619" name="Text Box 3">
          <a:extLst>
            <a:ext uri="{FF2B5EF4-FFF2-40B4-BE49-F238E27FC236}">
              <a16:creationId xmlns:a16="http://schemas.microsoft.com/office/drawing/2014/main" id="{789BA9A9-C18B-45E1-9310-D349A5B06EB5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id="{F4ECE9C8-8516-4C5C-9B6F-9EF76FA77B3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21" name="Text Box 3">
          <a:extLst>
            <a:ext uri="{FF2B5EF4-FFF2-40B4-BE49-F238E27FC236}">
              <a16:creationId xmlns:a16="http://schemas.microsoft.com/office/drawing/2014/main" id="{50189331-BC0C-4CDD-90B7-D97A8D8DCA9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86965E8C-4570-4841-857F-B5A5F0AA45FF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23" name="Text Box 3">
          <a:extLst>
            <a:ext uri="{FF2B5EF4-FFF2-40B4-BE49-F238E27FC236}">
              <a16:creationId xmlns:a16="http://schemas.microsoft.com/office/drawing/2014/main" id="{7C77E63A-54F1-4AD6-AA71-1D2256F4E7FF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337DCDA4-D533-451B-BFFC-CC42F25B930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25" name="Text Box 3">
          <a:extLst>
            <a:ext uri="{FF2B5EF4-FFF2-40B4-BE49-F238E27FC236}">
              <a16:creationId xmlns:a16="http://schemas.microsoft.com/office/drawing/2014/main" id="{76B51CD0-AE56-463F-ACA0-C9C086A47DCF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07F53DA7-9050-44A3-9733-67AD22305A47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27" name="Text Box 3">
          <a:extLst>
            <a:ext uri="{FF2B5EF4-FFF2-40B4-BE49-F238E27FC236}">
              <a16:creationId xmlns:a16="http://schemas.microsoft.com/office/drawing/2014/main" id="{7DECD109-CA0E-4AF1-AC11-3048725E40F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id="{E9F945E4-51B3-4CBE-9DE4-BCFA5D17646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29" name="Text Box 3">
          <a:extLst>
            <a:ext uri="{FF2B5EF4-FFF2-40B4-BE49-F238E27FC236}">
              <a16:creationId xmlns:a16="http://schemas.microsoft.com/office/drawing/2014/main" id="{9196FD64-5F9B-4662-9EA6-69D629E9E86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1123162B-6826-4AAA-808D-705597A06D3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id="{24BCE6AA-529A-4267-B69F-AC0EE2ECFBDA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2C63962C-5A5D-45D2-9678-9CA3AFEEFAD0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59FAF2B0-D3EE-481C-8F19-F290315C5F42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0AFBC3F0-4357-452C-B5CC-36FE1FCE465D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35" name="Text Box 3">
          <a:extLst>
            <a:ext uri="{FF2B5EF4-FFF2-40B4-BE49-F238E27FC236}">
              <a16:creationId xmlns:a16="http://schemas.microsoft.com/office/drawing/2014/main" id="{A95D417F-2309-4262-BF42-86B9216035D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id="{0C4D3B9C-D11E-43E2-BEF3-591B5DB05F4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37" name="Text Box 3">
          <a:extLst>
            <a:ext uri="{FF2B5EF4-FFF2-40B4-BE49-F238E27FC236}">
              <a16:creationId xmlns:a16="http://schemas.microsoft.com/office/drawing/2014/main" id="{D0CCBEA2-A60E-4E51-8670-4CACF2BE307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id="{382ECD0F-BF1F-4384-A754-4DA50BEC077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39" name="Text Box 3">
          <a:extLst>
            <a:ext uri="{FF2B5EF4-FFF2-40B4-BE49-F238E27FC236}">
              <a16:creationId xmlns:a16="http://schemas.microsoft.com/office/drawing/2014/main" id="{CF0AC6EB-4376-4289-9F6B-748D9D5C7DD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40" name="Text Box 3">
          <a:extLst>
            <a:ext uri="{FF2B5EF4-FFF2-40B4-BE49-F238E27FC236}">
              <a16:creationId xmlns:a16="http://schemas.microsoft.com/office/drawing/2014/main" id="{CCEBA21D-DFEB-49C8-9FAD-B2C83498633D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20ADA489-A3D7-4856-98F0-4AEC1805CD9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42" name="Text Box 3">
          <a:extLst>
            <a:ext uri="{FF2B5EF4-FFF2-40B4-BE49-F238E27FC236}">
              <a16:creationId xmlns:a16="http://schemas.microsoft.com/office/drawing/2014/main" id="{8ACDCED1-4334-48C2-BB7D-20098EFB2367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57DDEA9F-B0C5-496F-A13B-D67643E25E1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E5317085-68CC-4086-BC21-F9609A91159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FA48EC72-4734-4492-B28C-F41E0218124F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EA9E9235-BB42-4B0E-A0E2-C5B92FAFB40C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E28351F2-CD14-4BA5-9EA1-845A0F4F0E3F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648" name="Text Box 3">
          <a:extLst>
            <a:ext uri="{FF2B5EF4-FFF2-40B4-BE49-F238E27FC236}">
              <a16:creationId xmlns:a16="http://schemas.microsoft.com/office/drawing/2014/main" id="{0515620A-5CA6-41DC-86AB-E739D2E62BD6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33618</xdr:rowOff>
    </xdr:from>
    <xdr:ext cx="53340" cy="182880"/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EB530FE3-19B5-4DB4-ABAC-DA624F35339A}"/>
            </a:ext>
          </a:extLst>
        </xdr:cNvPr>
        <xdr:cNvSpPr txBox="1">
          <a:spLocks noChangeArrowheads="1"/>
        </xdr:cNvSpPr>
      </xdr:nvSpPr>
      <xdr:spPr bwMode="auto">
        <a:xfrm>
          <a:off x="7847255" y="475443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1B594447-4FE7-4639-89EE-DE2F26D684A8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D41B5961-6ABF-4F02-A079-9817FED5199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652" name="Text Box 3">
          <a:extLst>
            <a:ext uri="{FF2B5EF4-FFF2-40B4-BE49-F238E27FC236}">
              <a16:creationId xmlns:a16="http://schemas.microsoft.com/office/drawing/2014/main" id="{6E219231-EC87-4FE0-92AD-4010645D744B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73034DBB-FDE1-4B30-A8F2-74178DE59152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32F45154-A297-4F02-9F12-95C1DF2E69CC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23EFAB9C-BB59-479D-AD4A-1EC2FB44D320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C0C9570F-D747-4A6B-A920-B2974CF65E7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B8BF5C1A-18BA-40D9-B769-77C5DC2AAFFE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2E525A69-7B26-43AF-83F5-BC6AEC842AEE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AFE774A7-DB47-48AA-93C1-C12ACFF0FE4F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60" name="Text Box 3">
          <a:extLst>
            <a:ext uri="{FF2B5EF4-FFF2-40B4-BE49-F238E27FC236}">
              <a16:creationId xmlns:a16="http://schemas.microsoft.com/office/drawing/2014/main" id="{EA4ACEAE-D297-42A7-9B07-1D06E1FE4F0E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D3211307-382D-4EEF-ABEF-C76EB2D150C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662" name="Text Box 3">
          <a:extLst>
            <a:ext uri="{FF2B5EF4-FFF2-40B4-BE49-F238E27FC236}">
              <a16:creationId xmlns:a16="http://schemas.microsoft.com/office/drawing/2014/main" id="{D4EC861E-A9C8-4AF2-9F90-42FE2E9D8AB0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96B19E24-B439-4BA9-A9F6-EF00FB54C22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664" name="Text Box 3">
          <a:extLst>
            <a:ext uri="{FF2B5EF4-FFF2-40B4-BE49-F238E27FC236}">
              <a16:creationId xmlns:a16="http://schemas.microsoft.com/office/drawing/2014/main" id="{E32F45A9-1AD7-4CB2-B914-FBF584422B20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936555DF-05B0-46CD-A82A-28F348D133D8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666" name="Text Box 3">
          <a:extLst>
            <a:ext uri="{FF2B5EF4-FFF2-40B4-BE49-F238E27FC236}">
              <a16:creationId xmlns:a16="http://schemas.microsoft.com/office/drawing/2014/main" id="{28D58DE3-FEC5-465B-AF9B-E7B008F9E06E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166D2D64-0591-4315-A3D7-9E63C525BB6C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668" name="Text Box 3">
          <a:extLst>
            <a:ext uri="{FF2B5EF4-FFF2-40B4-BE49-F238E27FC236}">
              <a16:creationId xmlns:a16="http://schemas.microsoft.com/office/drawing/2014/main" id="{A78A7AD8-BFED-4699-91B7-22610E911F9D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84912CF0-3FD9-4D1B-A607-2E0DDB4B77B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670" name="Text Box 3">
          <a:extLst>
            <a:ext uri="{FF2B5EF4-FFF2-40B4-BE49-F238E27FC236}">
              <a16:creationId xmlns:a16="http://schemas.microsoft.com/office/drawing/2014/main" id="{C5E21C93-D223-4659-9B15-7EBDF32C646E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79FCE094-038B-48FA-8F90-41C00E063CFF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6E4A3FA8-8249-44AB-BD6F-6A61B3273F6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E1BF7028-7968-4AD3-BFDE-EFB98F7EC09A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674" name="Text Box 3">
          <a:extLst>
            <a:ext uri="{FF2B5EF4-FFF2-40B4-BE49-F238E27FC236}">
              <a16:creationId xmlns:a16="http://schemas.microsoft.com/office/drawing/2014/main" id="{5639F449-9781-496B-B647-C414250C6FE3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A162E13D-73F1-491A-9CE0-0DDD674F5C8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676" name="Text Box 3">
          <a:extLst>
            <a:ext uri="{FF2B5EF4-FFF2-40B4-BE49-F238E27FC236}">
              <a16:creationId xmlns:a16="http://schemas.microsoft.com/office/drawing/2014/main" id="{F486094A-CF4B-4228-9387-E4F3CFF43616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2FA8200A-819E-4F72-BEB2-3FE5E66869BB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78" name="Text Box 3">
          <a:extLst>
            <a:ext uri="{FF2B5EF4-FFF2-40B4-BE49-F238E27FC236}">
              <a16:creationId xmlns:a16="http://schemas.microsoft.com/office/drawing/2014/main" id="{AB49F106-331E-40F3-8845-6EAF26EA1AC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7523F6C7-AE52-48B3-88D8-44FC1BC01DE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80" name="Text Box 3">
          <a:extLst>
            <a:ext uri="{FF2B5EF4-FFF2-40B4-BE49-F238E27FC236}">
              <a16:creationId xmlns:a16="http://schemas.microsoft.com/office/drawing/2014/main" id="{52F19972-36D6-46AD-B6A9-36F81AB9352C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3CBB7A3E-FED5-4947-898C-A58CDA331C3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072311BC-6628-4BEA-9593-E0DC327F8AB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005378B2-0653-4A33-BA20-F259B3A195D8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B0A71786-ABDD-41AD-8619-338B430B3CD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37B943A3-D911-4D43-A257-739827EBDC27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329FC3BC-8C99-4C3B-9DCC-2327AD9CB78A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D570188E-56EB-40B0-8B5E-414565DBDD29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AEA3545A-2AD9-4A82-BC35-2CFCB8DC17A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F3EDDAD1-EEE2-4F19-B30C-EF74D7B56F1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240</xdr:row>
      <xdr:rowOff>0</xdr:rowOff>
    </xdr:from>
    <xdr:ext cx="53340" cy="182880"/>
    <xdr:sp macro="" textlink="">
      <xdr:nvSpPr>
        <xdr:cNvPr id="690" name="Text Box 3">
          <a:extLst>
            <a:ext uri="{FF2B5EF4-FFF2-40B4-BE49-F238E27FC236}">
              <a16:creationId xmlns:a16="http://schemas.microsoft.com/office/drawing/2014/main" id="{3B1E0C97-1E3C-473B-9FBF-E1C545D4F3E2}"/>
            </a:ext>
          </a:extLst>
        </xdr:cNvPr>
        <xdr:cNvSpPr txBox="1">
          <a:spLocks noChangeArrowheads="1"/>
        </xdr:cNvSpPr>
      </xdr:nvSpPr>
      <xdr:spPr bwMode="auto">
        <a:xfrm>
          <a:off x="78258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5212C6D4-33E0-432D-80A6-D5EA878651F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692" name="Text Box 3">
          <a:extLst>
            <a:ext uri="{FF2B5EF4-FFF2-40B4-BE49-F238E27FC236}">
              <a16:creationId xmlns:a16="http://schemas.microsoft.com/office/drawing/2014/main" id="{79CD04AC-BE90-403C-AC5B-B7A20CEFD0F8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53B72C21-3C13-4C4F-B8C5-05AF8FBCE77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94" name="Text Box 3">
          <a:extLst>
            <a:ext uri="{FF2B5EF4-FFF2-40B4-BE49-F238E27FC236}">
              <a16:creationId xmlns:a16="http://schemas.microsoft.com/office/drawing/2014/main" id="{ACA24D92-AC70-407E-B12B-1A62DD08F25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5EC3DB68-E740-4A8C-B310-81E9CA8459A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370959C4-B3A1-4E2E-BFFA-5B3B60DCB39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D583666A-72C0-4B4E-8D66-F0C2E7AAFBC9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98" name="Text Box 3">
          <a:extLst>
            <a:ext uri="{FF2B5EF4-FFF2-40B4-BE49-F238E27FC236}">
              <a16:creationId xmlns:a16="http://schemas.microsoft.com/office/drawing/2014/main" id="{C41D01B5-1397-4D4C-AFBA-7A53E11094C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F87A9239-0C31-4BDD-A6FE-CA3F10CD858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00" name="Text Box 3">
          <a:extLst>
            <a:ext uri="{FF2B5EF4-FFF2-40B4-BE49-F238E27FC236}">
              <a16:creationId xmlns:a16="http://schemas.microsoft.com/office/drawing/2014/main" id="{9B06D7EB-219B-4167-A2A9-6BECEC610BDA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4D56778E-6475-4250-B5BF-D067334FF3B1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02" name="Text Box 3">
          <a:extLst>
            <a:ext uri="{FF2B5EF4-FFF2-40B4-BE49-F238E27FC236}">
              <a16:creationId xmlns:a16="http://schemas.microsoft.com/office/drawing/2014/main" id="{E0AEDD92-D9A5-488C-8604-E4AF975389A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0</xdr:rowOff>
    </xdr:from>
    <xdr:ext cx="53340" cy="182880"/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4A6A4A56-200E-4E09-9A2E-8FFBCE672957}"/>
            </a:ext>
          </a:extLst>
        </xdr:cNvPr>
        <xdr:cNvSpPr txBox="1">
          <a:spLocks noChangeArrowheads="1"/>
        </xdr:cNvSpPr>
      </xdr:nvSpPr>
      <xdr:spPr bwMode="auto">
        <a:xfrm>
          <a:off x="7847255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04" name="Text Box 3">
          <a:extLst>
            <a:ext uri="{FF2B5EF4-FFF2-40B4-BE49-F238E27FC236}">
              <a16:creationId xmlns:a16="http://schemas.microsoft.com/office/drawing/2014/main" id="{438FAE40-92FA-453D-8B9D-5430C7797C8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BE6FBD35-6456-4CD7-ADD2-2764FAFE38CD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06" name="Text Box 3">
          <a:extLst>
            <a:ext uri="{FF2B5EF4-FFF2-40B4-BE49-F238E27FC236}">
              <a16:creationId xmlns:a16="http://schemas.microsoft.com/office/drawing/2014/main" id="{ED25EB3E-7341-4B7A-A7D5-0E5CAB0D3F5F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D168DAF8-5536-4EEA-B487-5F616FD1AA47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08" name="Text Box 3">
          <a:extLst>
            <a:ext uri="{FF2B5EF4-FFF2-40B4-BE49-F238E27FC236}">
              <a16:creationId xmlns:a16="http://schemas.microsoft.com/office/drawing/2014/main" id="{7235DE1D-3EAA-4D84-8B5E-D34A783BBAD4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2F7DBB15-EF71-42DB-BCA7-4C7D3B6E7D9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10" name="Text Box 3">
          <a:extLst>
            <a:ext uri="{FF2B5EF4-FFF2-40B4-BE49-F238E27FC236}">
              <a16:creationId xmlns:a16="http://schemas.microsoft.com/office/drawing/2014/main" id="{B973462A-E2A7-4590-87FA-0AE2A8F4B19D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15FB70A3-DBBE-4583-9B42-84E2656F9186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12" name="Text Box 3">
          <a:extLst>
            <a:ext uri="{FF2B5EF4-FFF2-40B4-BE49-F238E27FC236}">
              <a16:creationId xmlns:a16="http://schemas.microsoft.com/office/drawing/2014/main" id="{ACBD37C4-F410-40F9-8793-AA2BB54EC130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0</xdr:rowOff>
    </xdr:from>
    <xdr:ext cx="53340" cy="182880"/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C439DDA8-A1B2-4AB6-8FC5-78B4DCA39155}"/>
            </a:ext>
          </a:extLst>
        </xdr:cNvPr>
        <xdr:cNvSpPr txBox="1">
          <a:spLocks noChangeArrowheads="1"/>
        </xdr:cNvSpPr>
      </xdr:nvSpPr>
      <xdr:spPr bwMode="auto">
        <a:xfrm>
          <a:off x="7816513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73322E40-C5B4-4AA7-BF8A-9CEFE6E09D5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F10278E2-13DB-4A5A-B516-0EEB6A95264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239</xdr:row>
      <xdr:rowOff>146538</xdr:rowOff>
    </xdr:from>
    <xdr:ext cx="53340" cy="182880"/>
    <xdr:sp macro="" textlink="">
      <xdr:nvSpPr>
        <xdr:cNvPr id="716" name="Text Box 3">
          <a:extLst>
            <a:ext uri="{FF2B5EF4-FFF2-40B4-BE49-F238E27FC236}">
              <a16:creationId xmlns:a16="http://schemas.microsoft.com/office/drawing/2014/main" id="{593F9C21-34C7-4661-8943-16DF614A5BE1}"/>
            </a:ext>
          </a:extLst>
        </xdr:cNvPr>
        <xdr:cNvSpPr txBox="1">
          <a:spLocks noChangeArrowheads="1"/>
        </xdr:cNvSpPr>
      </xdr:nvSpPr>
      <xdr:spPr bwMode="auto">
        <a:xfrm>
          <a:off x="7825813" y="474591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F33C326C-7BF6-4604-8FDF-8DB050C9366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239</xdr:row>
      <xdr:rowOff>33618</xdr:rowOff>
    </xdr:from>
    <xdr:ext cx="53340" cy="182880"/>
    <xdr:sp macro="" textlink="">
      <xdr:nvSpPr>
        <xdr:cNvPr id="718" name="Text Box 3">
          <a:extLst>
            <a:ext uri="{FF2B5EF4-FFF2-40B4-BE49-F238E27FC236}">
              <a16:creationId xmlns:a16="http://schemas.microsoft.com/office/drawing/2014/main" id="{B4EB2D73-4A66-4E02-9390-432108C6CA2F}"/>
            </a:ext>
          </a:extLst>
        </xdr:cNvPr>
        <xdr:cNvSpPr txBox="1">
          <a:spLocks noChangeArrowheads="1"/>
        </xdr:cNvSpPr>
      </xdr:nvSpPr>
      <xdr:spPr bwMode="auto">
        <a:xfrm>
          <a:off x="7847255" y="4734619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6BA45707-77E5-4080-BE4F-9C2B49DAD37E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20" name="Text Box 3">
          <a:extLst>
            <a:ext uri="{FF2B5EF4-FFF2-40B4-BE49-F238E27FC236}">
              <a16:creationId xmlns:a16="http://schemas.microsoft.com/office/drawing/2014/main" id="{0BAF5B49-A280-47A2-8241-3C39899D51F7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19A90341-4031-477A-957F-26ECD6B5D9BA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22" name="Text Box 3">
          <a:extLst>
            <a:ext uri="{FF2B5EF4-FFF2-40B4-BE49-F238E27FC236}">
              <a16:creationId xmlns:a16="http://schemas.microsoft.com/office/drawing/2014/main" id="{7AC089A8-3645-4197-B94B-89E599A74E9F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3C95B93C-4F41-42D2-92A4-B5105A109219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60A413D6-609C-4A92-B4BF-FBCC8A101A7A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585A8589-F059-4FD0-8D01-374CEAAAEF9C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26" name="Text Box 3">
          <a:extLst>
            <a:ext uri="{FF2B5EF4-FFF2-40B4-BE49-F238E27FC236}">
              <a16:creationId xmlns:a16="http://schemas.microsoft.com/office/drawing/2014/main" id="{7D26B00A-BAA4-4FED-AD26-B4A9DA5AEE0F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37369F98-EB8B-4BAF-AA5E-3D6EE250526B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28" name="Text Box 3">
          <a:extLst>
            <a:ext uri="{FF2B5EF4-FFF2-40B4-BE49-F238E27FC236}">
              <a16:creationId xmlns:a16="http://schemas.microsoft.com/office/drawing/2014/main" id="{44477D12-B724-4EED-8DB0-94CD7F99E35F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D35129F8-6081-401D-8E00-CC6F526590B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C2CBB08B-CB71-48CA-8633-1F8D454E0562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0CBA7D20-C39E-47BB-988D-64740E40BA5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239</xdr:row>
      <xdr:rowOff>146538</xdr:rowOff>
    </xdr:from>
    <xdr:ext cx="53340" cy="182880"/>
    <xdr:sp macro="" textlink="">
      <xdr:nvSpPr>
        <xdr:cNvPr id="732" name="Text Box 3">
          <a:extLst>
            <a:ext uri="{FF2B5EF4-FFF2-40B4-BE49-F238E27FC236}">
              <a16:creationId xmlns:a16="http://schemas.microsoft.com/office/drawing/2014/main" id="{F8FE0465-D9C1-4C9C-A032-724D435B503C}"/>
            </a:ext>
          </a:extLst>
        </xdr:cNvPr>
        <xdr:cNvSpPr txBox="1">
          <a:spLocks noChangeArrowheads="1"/>
        </xdr:cNvSpPr>
      </xdr:nvSpPr>
      <xdr:spPr bwMode="auto">
        <a:xfrm>
          <a:off x="7825813" y="474591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33618</xdr:rowOff>
    </xdr:from>
    <xdr:ext cx="53340" cy="182880"/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3C1F50C2-0E1E-43BE-8245-B9DBEDA92FFA}"/>
            </a:ext>
          </a:extLst>
        </xdr:cNvPr>
        <xdr:cNvSpPr txBox="1">
          <a:spLocks noChangeArrowheads="1"/>
        </xdr:cNvSpPr>
      </xdr:nvSpPr>
      <xdr:spPr bwMode="auto">
        <a:xfrm>
          <a:off x="7847255" y="475443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210A3D5-18F9-4E66-ADF1-4E0C8FAA901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532533DE-A4E8-4E88-9C99-E0F9AA33AB4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736" name="Text Box 3">
          <a:extLst>
            <a:ext uri="{FF2B5EF4-FFF2-40B4-BE49-F238E27FC236}">
              <a16:creationId xmlns:a16="http://schemas.microsoft.com/office/drawing/2014/main" id="{EEA1AA08-0C56-4426-A882-9406846CD038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7154B8E6-8BDF-4892-A176-7EB32EE0F65E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A22F19A8-4867-44EB-B8B7-2582CCE59C8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48E191ED-1E50-4F0A-A28C-417C62F19919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E6793BD3-EAB0-4939-9060-DBDC88559098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4EAB0D3E-46E3-43FA-A38E-D7D5F839EDEB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78C5C186-4FA3-4A2B-BEBF-4971C3A912A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D71018DC-4A3C-4E35-95EC-9DC9E30341AE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44" name="Text Box 3">
          <a:extLst>
            <a:ext uri="{FF2B5EF4-FFF2-40B4-BE49-F238E27FC236}">
              <a16:creationId xmlns:a16="http://schemas.microsoft.com/office/drawing/2014/main" id="{CD933632-CCF2-40FA-941D-23382D5E59BE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475508E6-A01B-4EE7-A01F-8DD359E69341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746" name="Text Box 3">
          <a:extLst>
            <a:ext uri="{FF2B5EF4-FFF2-40B4-BE49-F238E27FC236}">
              <a16:creationId xmlns:a16="http://schemas.microsoft.com/office/drawing/2014/main" id="{2887EA2D-BFEA-47CC-A53B-95B0E285A998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99A58FDE-6190-451F-848A-68621A35B8B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id="{62A8C0D7-706E-4AEB-A2DE-95598495ACF5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B1C3A44E-CBC3-4D2E-8B58-6623E167886C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750" name="Text Box 3">
          <a:extLst>
            <a:ext uri="{FF2B5EF4-FFF2-40B4-BE49-F238E27FC236}">
              <a16:creationId xmlns:a16="http://schemas.microsoft.com/office/drawing/2014/main" id="{E318B232-0679-4270-A1E1-D70FF64CD35E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EF8F0A9A-E357-421F-BEC6-EA14CC2EB44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752" name="Text Box 3">
          <a:extLst>
            <a:ext uri="{FF2B5EF4-FFF2-40B4-BE49-F238E27FC236}">
              <a16:creationId xmlns:a16="http://schemas.microsoft.com/office/drawing/2014/main" id="{A88BD909-3859-42E3-9ED7-9350121A7B20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BC0CF627-337C-4213-B5F4-AE847BED9A4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754" name="Text Box 3">
          <a:extLst>
            <a:ext uri="{FF2B5EF4-FFF2-40B4-BE49-F238E27FC236}">
              <a16:creationId xmlns:a16="http://schemas.microsoft.com/office/drawing/2014/main" id="{2E2436F1-C6C7-4BFA-A342-E0BE82312344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55" name="Text Box 3">
          <a:extLst>
            <a:ext uri="{FF2B5EF4-FFF2-40B4-BE49-F238E27FC236}">
              <a16:creationId xmlns:a16="http://schemas.microsoft.com/office/drawing/2014/main" id="{2083F190-E566-4A8F-8C92-E8BE9B4394C0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C0930BA4-908A-4F98-80A8-D49EB66F1A0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57" name="Text Box 3">
          <a:extLst>
            <a:ext uri="{FF2B5EF4-FFF2-40B4-BE49-F238E27FC236}">
              <a16:creationId xmlns:a16="http://schemas.microsoft.com/office/drawing/2014/main" id="{C817C78B-3EAE-44EA-8D3A-FED077581B0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239</xdr:row>
      <xdr:rowOff>146538</xdr:rowOff>
    </xdr:from>
    <xdr:ext cx="53340" cy="182880"/>
    <xdr:sp macro="" textlink="">
      <xdr:nvSpPr>
        <xdr:cNvPr id="758" name="Text Box 3">
          <a:extLst>
            <a:ext uri="{FF2B5EF4-FFF2-40B4-BE49-F238E27FC236}">
              <a16:creationId xmlns:a16="http://schemas.microsoft.com/office/drawing/2014/main" id="{83E467C8-36F4-4BEC-B49E-747ABC928BA5}"/>
            </a:ext>
          </a:extLst>
        </xdr:cNvPr>
        <xdr:cNvSpPr txBox="1">
          <a:spLocks noChangeArrowheads="1"/>
        </xdr:cNvSpPr>
      </xdr:nvSpPr>
      <xdr:spPr bwMode="auto">
        <a:xfrm>
          <a:off x="7825813" y="474591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C52F4F3F-7829-4919-BF7F-04ABD16DA00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239</xdr:row>
      <xdr:rowOff>33618</xdr:rowOff>
    </xdr:from>
    <xdr:ext cx="53340" cy="182880"/>
    <xdr:sp macro="" textlink="">
      <xdr:nvSpPr>
        <xdr:cNvPr id="760" name="Text Box 3">
          <a:extLst>
            <a:ext uri="{FF2B5EF4-FFF2-40B4-BE49-F238E27FC236}">
              <a16:creationId xmlns:a16="http://schemas.microsoft.com/office/drawing/2014/main" id="{433AEAA6-30DF-42E8-A4F8-94DC61FBF812}"/>
            </a:ext>
          </a:extLst>
        </xdr:cNvPr>
        <xdr:cNvSpPr txBox="1">
          <a:spLocks noChangeArrowheads="1"/>
        </xdr:cNvSpPr>
      </xdr:nvSpPr>
      <xdr:spPr bwMode="auto">
        <a:xfrm>
          <a:off x="7847255" y="4734619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9E388AC-7296-4CA4-99FA-C2E30DDE648D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62" name="Text Box 3">
          <a:extLst>
            <a:ext uri="{FF2B5EF4-FFF2-40B4-BE49-F238E27FC236}">
              <a16:creationId xmlns:a16="http://schemas.microsoft.com/office/drawing/2014/main" id="{57A599E8-6C14-4E97-B001-FF633E9342AA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E4B69722-EEC3-4E6A-B8C9-C2DACDA31DA5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F43DF0EF-B92F-4DF4-9C85-475504510ECA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AB7E7E58-31D5-4B03-8FE4-DBC6D7241292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66" name="Text Box 3">
          <a:extLst>
            <a:ext uri="{FF2B5EF4-FFF2-40B4-BE49-F238E27FC236}">
              <a16:creationId xmlns:a16="http://schemas.microsoft.com/office/drawing/2014/main" id="{1D1A05FF-5813-4C69-BF12-DE517BB8D6BC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E17D9AC-BB7D-4130-815D-EE1160D6B798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BD2295F5-332A-4462-BB67-83EE812F0016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1DE63996-3D6E-4510-8FD6-A23DFCF948B3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6F796559-AAEC-4767-B229-63D1AE93EF5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E691237A-D05E-46C0-9630-61494029B1C3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B2889827-21DF-4E5C-9D0D-BED128E40A2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7E23F3B-E40A-4058-9200-8B949C21D91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239</xdr:row>
      <xdr:rowOff>146538</xdr:rowOff>
    </xdr:from>
    <xdr:ext cx="53340" cy="182880"/>
    <xdr:sp macro="" textlink="">
      <xdr:nvSpPr>
        <xdr:cNvPr id="774" name="Text Box 3">
          <a:extLst>
            <a:ext uri="{FF2B5EF4-FFF2-40B4-BE49-F238E27FC236}">
              <a16:creationId xmlns:a16="http://schemas.microsoft.com/office/drawing/2014/main" id="{3DE11661-ADFB-47FF-82CF-EFE1E09B7CD4}"/>
            </a:ext>
          </a:extLst>
        </xdr:cNvPr>
        <xdr:cNvSpPr txBox="1">
          <a:spLocks noChangeArrowheads="1"/>
        </xdr:cNvSpPr>
      </xdr:nvSpPr>
      <xdr:spPr bwMode="auto">
        <a:xfrm>
          <a:off x="7825813" y="474591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A1BB71E0-C7E7-4A2F-9DB6-6230F4BC44D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239</xdr:row>
      <xdr:rowOff>33618</xdr:rowOff>
    </xdr:from>
    <xdr:ext cx="53340" cy="182880"/>
    <xdr:sp macro="" textlink="">
      <xdr:nvSpPr>
        <xdr:cNvPr id="776" name="Text Box 3">
          <a:extLst>
            <a:ext uri="{FF2B5EF4-FFF2-40B4-BE49-F238E27FC236}">
              <a16:creationId xmlns:a16="http://schemas.microsoft.com/office/drawing/2014/main" id="{41AE21F7-D8C8-4D71-AF5B-D33E09D6C453}"/>
            </a:ext>
          </a:extLst>
        </xdr:cNvPr>
        <xdr:cNvSpPr txBox="1">
          <a:spLocks noChangeArrowheads="1"/>
        </xdr:cNvSpPr>
      </xdr:nvSpPr>
      <xdr:spPr bwMode="auto">
        <a:xfrm>
          <a:off x="7847255" y="4734619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5A6F4B5A-2FE9-42A0-A089-79902AE1C3A4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78" name="Text Box 3">
          <a:extLst>
            <a:ext uri="{FF2B5EF4-FFF2-40B4-BE49-F238E27FC236}">
              <a16:creationId xmlns:a16="http://schemas.microsoft.com/office/drawing/2014/main" id="{246E9B84-E6D1-42F4-8CD1-7E7D76A97EA1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AA016409-00F4-4C81-A621-43E156E26437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CCDC944D-B80F-4816-8CCC-F1357B3DDAE4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2F6FE7C1-BFE8-46BA-AFBE-490C5FE4C533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82" name="Text Box 3">
          <a:extLst>
            <a:ext uri="{FF2B5EF4-FFF2-40B4-BE49-F238E27FC236}">
              <a16:creationId xmlns:a16="http://schemas.microsoft.com/office/drawing/2014/main" id="{EA106383-E188-4EED-A586-B9753FD9C71B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1FFD52CD-C564-48B6-9E76-672104942F35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19AAA38F-E856-4A3F-967B-5AB7CE02B9E0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22267E96-D175-4832-9CBD-CA236D7CE815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86" name="Text Box 3">
          <a:extLst>
            <a:ext uri="{FF2B5EF4-FFF2-40B4-BE49-F238E27FC236}">
              <a16:creationId xmlns:a16="http://schemas.microsoft.com/office/drawing/2014/main" id="{E3DB0C94-4BA5-4249-B46C-B2B0B72235E9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239</xdr:row>
      <xdr:rowOff>33618</xdr:rowOff>
    </xdr:from>
    <xdr:ext cx="53340" cy="182880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32565D31-38F2-42C7-B498-75A627333F9A}"/>
            </a:ext>
          </a:extLst>
        </xdr:cNvPr>
        <xdr:cNvSpPr txBox="1">
          <a:spLocks noChangeArrowheads="1"/>
        </xdr:cNvSpPr>
      </xdr:nvSpPr>
      <xdr:spPr bwMode="auto">
        <a:xfrm>
          <a:off x="7847255" y="4734619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039B8814-65B5-49DA-9384-D31DD286E3CE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5BAE036-8CDF-42F6-833F-D681FAFE0D35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90" name="Text Box 3">
          <a:extLst>
            <a:ext uri="{FF2B5EF4-FFF2-40B4-BE49-F238E27FC236}">
              <a16:creationId xmlns:a16="http://schemas.microsoft.com/office/drawing/2014/main" id="{F7499B72-97AB-416E-AFFE-BFB0B009DE3E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EF1DACCE-272E-41D9-8C33-0A9F82D3E0A7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5AFB3C37-597B-4109-B236-FE59AF5BD9A8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3A3E3E7A-D46B-49ED-89EF-FAA8ECB43EFA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94" name="Text Box 3">
          <a:extLst>
            <a:ext uri="{FF2B5EF4-FFF2-40B4-BE49-F238E27FC236}">
              <a16:creationId xmlns:a16="http://schemas.microsoft.com/office/drawing/2014/main" id="{B5A97AAC-579B-4918-89D1-416E954C866B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E18BA994-0E87-4FCC-9B07-DC104D9B9FF4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DC5B35DD-2172-4FFF-9D23-4465ECE692C3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C7AFA597-D93D-4FAB-8D2F-C22A74D810A4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5C78B8F2-42A1-40C3-9F5C-B5EE034029D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AC56836A-8994-4E1D-91D5-7E9554DCA99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239</xdr:row>
      <xdr:rowOff>146538</xdr:rowOff>
    </xdr:from>
    <xdr:ext cx="53340" cy="182880"/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4F2E1AA9-D792-4D2A-BE6B-9C751731BC27}"/>
            </a:ext>
          </a:extLst>
        </xdr:cNvPr>
        <xdr:cNvSpPr txBox="1">
          <a:spLocks noChangeArrowheads="1"/>
        </xdr:cNvSpPr>
      </xdr:nvSpPr>
      <xdr:spPr bwMode="auto">
        <a:xfrm>
          <a:off x="7825813" y="474591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986F1EB2-B886-4CEF-9E93-3C6808712A9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239</xdr:row>
      <xdr:rowOff>33618</xdr:rowOff>
    </xdr:from>
    <xdr:ext cx="53340" cy="182880"/>
    <xdr:sp macro="" textlink="">
      <xdr:nvSpPr>
        <xdr:cNvPr id="802" name="Text Box 3">
          <a:extLst>
            <a:ext uri="{FF2B5EF4-FFF2-40B4-BE49-F238E27FC236}">
              <a16:creationId xmlns:a16="http://schemas.microsoft.com/office/drawing/2014/main" id="{C94E65F1-FDE6-4A1F-82F6-EDED883FB47A}"/>
            </a:ext>
          </a:extLst>
        </xdr:cNvPr>
        <xdr:cNvSpPr txBox="1">
          <a:spLocks noChangeArrowheads="1"/>
        </xdr:cNvSpPr>
      </xdr:nvSpPr>
      <xdr:spPr bwMode="auto">
        <a:xfrm>
          <a:off x="7847255" y="4734619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C14D32BD-E444-4BA2-8456-B22BDDFD0B5B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02CC120F-7B21-44F4-957F-E0FB7B9353DC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538A54D5-8C4F-47EE-B0A4-FA42998FFE29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06" name="Text Box 3">
          <a:extLst>
            <a:ext uri="{FF2B5EF4-FFF2-40B4-BE49-F238E27FC236}">
              <a16:creationId xmlns:a16="http://schemas.microsoft.com/office/drawing/2014/main" id="{03CDF5BA-5A53-4CAB-8569-C55498EAEB62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E8E745A7-187C-4A24-9575-8851B64A49E1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08" name="Text Box 3">
          <a:extLst>
            <a:ext uri="{FF2B5EF4-FFF2-40B4-BE49-F238E27FC236}">
              <a16:creationId xmlns:a16="http://schemas.microsoft.com/office/drawing/2014/main" id="{04D374AE-E5EC-422A-A3B5-B63003370831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2BDC341A-D998-4EE1-92C5-32ECC724C95C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10" name="Text Box 3">
          <a:extLst>
            <a:ext uri="{FF2B5EF4-FFF2-40B4-BE49-F238E27FC236}">
              <a16:creationId xmlns:a16="http://schemas.microsoft.com/office/drawing/2014/main" id="{D58096E7-77A4-4058-80E2-6CC94E35BA88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92997195-AC41-4D74-85E1-22D6D6AB972A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12" name="Text Box 3">
          <a:extLst>
            <a:ext uri="{FF2B5EF4-FFF2-40B4-BE49-F238E27FC236}">
              <a16:creationId xmlns:a16="http://schemas.microsoft.com/office/drawing/2014/main" id="{6E65F7B6-84B8-467A-B1C1-DCC27B97584D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F7F6677B-0BEA-4B04-AE1C-FFCB0B7A760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602E8D35-0A59-4576-8F00-6CF70A93056C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68C1EED2-A91B-494B-8444-881BEE3159D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239</xdr:row>
      <xdr:rowOff>146538</xdr:rowOff>
    </xdr:from>
    <xdr:ext cx="53340" cy="182880"/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C2F667BF-9FA4-40D9-BF05-51BA87DDD4B2}"/>
            </a:ext>
          </a:extLst>
        </xdr:cNvPr>
        <xdr:cNvSpPr txBox="1">
          <a:spLocks noChangeArrowheads="1"/>
        </xdr:cNvSpPr>
      </xdr:nvSpPr>
      <xdr:spPr bwMode="auto">
        <a:xfrm>
          <a:off x="7825813" y="474591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33618</xdr:rowOff>
    </xdr:from>
    <xdr:ext cx="53340" cy="182880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FC53A3DC-6945-480A-8FAF-2F7843D32D76}"/>
            </a:ext>
          </a:extLst>
        </xdr:cNvPr>
        <xdr:cNvSpPr txBox="1">
          <a:spLocks noChangeArrowheads="1"/>
        </xdr:cNvSpPr>
      </xdr:nvSpPr>
      <xdr:spPr bwMode="auto">
        <a:xfrm>
          <a:off x="7847255" y="475443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3308DA03-5BBA-495E-A83A-9F0AD9A6CF4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9176A3E7-9D67-4EAA-91CD-123EF498593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B382EA11-425D-46D5-BA57-C35A8F9B3DC1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F73F1F8-C4BD-4660-8CE6-13C87D4F4C58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2415FE8F-09C1-42C2-8EC4-EEF97443CB1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C8334C86-715F-4658-8768-36483F491831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9F83D1B5-AB6C-461E-A878-98667075BBC4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A023EAB3-471C-41C6-9A63-F4EE62D1373E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704E98B9-2C2F-4E36-BAFA-E6668011427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2ECBDC8-C274-4257-ADB2-AD53DD69EFE9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94A62A59-F3CB-4299-9B25-AF16DAEDD73A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64F40CAD-F51F-48D5-80CF-FE25FDB66E1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30" name="Text Box 3">
          <a:extLst>
            <a:ext uri="{FF2B5EF4-FFF2-40B4-BE49-F238E27FC236}">
              <a16:creationId xmlns:a16="http://schemas.microsoft.com/office/drawing/2014/main" id="{5A9DFC3B-8CB8-4C83-846B-8BC5A9BBBC38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7DE1366A-21E8-4915-B17B-4569C5A1D88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40A49641-13AA-4838-964D-FA4E2BEC7CD0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26F5C6E7-2C4A-41A8-8C62-72729F7C81D5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34" name="Text Box 3">
          <a:extLst>
            <a:ext uri="{FF2B5EF4-FFF2-40B4-BE49-F238E27FC236}">
              <a16:creationId xmlns:a16="http://schemas.microsoft.com/office/drawing/2014/main" id="{F3D28261-9B6A-468D-8823-A9B4E5F5F4AB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8F99755B-8E36-403A-AB0E-AD1BC25A17FB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B71E1615-38BA-4857-A1AD-571CEDBDCFA2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62059CDA-4325-407D-B238-63DF419D13C2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38" name="Text Box 3">
          <a:extLst>
            <a:ext uri="{FF2B5EF4-FFF2-40B4-BE49-F238E27FC236}">
              <a16:creationId xmlns:a16="http://schemas.microsoft.com/office/drawing/2014/main" id="{10292399-139B-4A52-85D5-BC26D4303E23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6BAEB06D-9E14-4EFE-99AB-7DC749EF2165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BF0848BD-A9A8-4AF1-8EE3-0EBA2C8FEB59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EF1100DB-4A32-4FE6-9292-72EA083E59F7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239</xdr:row>
      <xdr:rowOff>146538</xdr:rowOff>
    </xdr:from>
    <xdr:ext cx="53340" cy="182880"/>
    <xdr:sp macro="" textlink="">
      <xdr:nvSpPr>
        <xdr:cNvPr id="842" name="Text Box 3">
          <a:extLst>
            <a:ext uri="{FF2B5EF4-FFF2-40B4-BE49-F238E27FC236}">
              <a16:creationId xmlns:a16="http://schemas.microsoft.com/office/drawing/2014/main" id="{6F6F893A-4B95-47A2-AB1D-D963BD305AA0}"/>
            </a:ext>
          </a:extLst>
        </xdr:cNvPr>
        <xdr:cNvSpPr txBox="1">
          <a:spLocks noChangeArrowheads="1"/>
        </xdr:cNvSpPr>
      </xdr:nvSpPr>
      <xdr:spPr bwMode="auto">
        <a:xfrm>
          <a:off x="7825813" y="474591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2A66777A-769C-4FDF-8373-C9EE11D08256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239</xdr:row>
      <xdr:rowOff>33618</xdr:rowOff>
    </xdr:from>
    <xdr:ext cx="53340" cy="182880"/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87E813B5-812B-40B2-95B0-296C219A7B66}"/>
            </a:ext>
          </a:extLst>
        </xdr:cNvPr>
        <xdr:cNvSpPr txBox="1">
          <a:spLocks noChangeArrowheads="1"/>
        </xdr:cNvSpPr>
      </xdr:nvSpPr>
      <xdr:spPr bwMode="auto">
        <a:xfrm>
          <a:off x="7847255" y="4734619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C0B26C84-5FBC-416C-A62D-BBC6885E0211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46" name="Text Box 3">
          <a:extLst>
            <a:ext uri="{FF2B5EF4-FFF2-40B4-BE49-F238E27FC236}">
              <a16:creationId xmlns:a16="http://schemas.microsoft.com/office/drawing/2014/main" id="{CC7102E7-E5D2-48C7-943F-3A620C3EF661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4B1F412A-E80D-4DB8-A27A-22AA68B93BFD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AA1F2F96-34DA-47C1-8B0F-65E53862B868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E294803-8266-4E66-A330-593A0632F71D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50" name="Text Box 3">
          <a:extLst>
            <a:ext uri="{FF2B5EF4-FFF2-40B4-BE49-F238E27FC236}">
              <a16:creationId xmlns:a16="http://schemas.microsoft.com/office/drawing/2014/main" id="{87ABF44F-6303-47F8-929B-3CF3706E4BC4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F8E26B92-7C2C-4A43-ABC5-7D4D61DFBD3F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52" name="Text Box 3">
          <a:extLst>
            <a:ext uri="{FF2B5EF4-FFF2-40B4-BE49-F238E27FC236}">
              <a16:creationId xmlns:a16="http://schemas.microsoft.com/office/drawing/2014/main" id="{7F67EB5E-EA8A-4A72-9E0D-B7CCA0CD8847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215A1C2C-D0AE-4C0C-8E84-FDD5E5636D36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4FB287F8-D839-401D-86CF-5AD7CA63ECB0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CD5D2D0D-E777-4A2C-923D-8F966E0221BD}"/>
            </a:ext>
          </a:extLst>
        </xdr:cNvPr>
        <xdr:cNvSpPr txBox="1">
          <a:spLocks noChangeArrowheads="1"/>
        </xdr:cNvSpPr>
      </xdr:nvSpPr>
      <xdr:spPr bwMode="auto">
        <a:xfrm>
          <a:off x="7816513" y="4757689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BD8A09FB-25C2-4C0E-8F33-297A68D3BB3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81F826FA-9282-41E9-A414-A8BDA408989E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239</xdr:row>
      <xdr:rowOff>146538</xdr:rowOff>
    </xdr:from>
    <xdr:ext cx="53340" cy="182880"/>
    <xdr:sp macro="" textlink="">
      <xdr:nvSpPr>
        <xdr:cNvPr id="858" name="Text Box 3">
          <a:extLst>
            <a:ext uri="{FF2B5EF4-FFF2-40B4-BE49-F238E27FC236}">
              <a16:creationId xmlns:a16="http://schemas.microsoft.com/office/drawing/2014/main" id="{8CAB568D-5315-4666-8D3D-0A173A012129}"/>
            </a:ext>
          </a:extLst>
        </xdr:cNvPr>
        <xdr:cNvSpPr txBox="1">
          <a:spLocks noChangeArrowheads="1"/>
        </xdr:cNvSpPr>
      </xdr:nvSpPr>
      <xdr:spPr bwMode="auto">
        <a:xfrm>
          <a:off x="7825813" y="4745911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36C4B2F3-92CD-4F1F-9173-B32F90CFCEFD}"/>
            </a:ext>
          </a:extLst>
        </xdr:cNvPr>
        <xdr:cNvSpPr txBox="1">
          <a:spLocks noChangeArrowheads="1"/>
        </xdr:cNvSpPr>
      </xdr:nvSpPr>
      <xdr:spPr bwMode="auto">
        <a:xfrm>
          <a:off x="7780020" y="4751070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239</xdr:row>
      <xdr:rowOff>33618</xdr:rowOff>
    </xdr:from>
    <xdr:ext cx="53340" cy="182880"/>
    <xdr:sp macro="" textlink="">
      <xdr:nvSpPr>
        <xdr:cNvPr id="860" name="Text Box 3">
          <a:extLst>
            <a:ext uri="{FF2B5EF4-FFF2-40B4-BE49-F238E27FC236}">
              <a16:creationId xmlns:a16="http://schemas.microsoft.com/office/drawing/2014/main" id="{DA5FDFF0-966B-418A-BB13-08C3F6D875D8}"/>
            </a:ext>
          </a:extLst>
        </xdr:cNvPr>
        <xdr:cNvSpPr txBox="1">
          <a:spLocks noChangeArrowheads="1"/>
        </xdr:cNvSpPr>
      </xdr:nvSpPr>
      <xdr:spPr bwMode="auto">
        <a:xfrm>
          <a:off x="7847255" y="4734619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F58B944D-EDC6-4038-9D67-CDCFBBE198C4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62" name="Text Box 3">
          <a:extLst>
            <a:ext uri="{FF2B5EF4-FFF2-40B4-BE49-F238E27FC236}">
              <a16:creationId xmlns:a16="http://schemas.microsoft.com/office/drawing/2014/main" id="{6BA43029-0CBC-418E-82D9-A9BAA4773A75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E1441BFE-3CC0-4603-B97E-D2B249BEB785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64" name="Text Box 3">
          <a:extLst>
            <a:ext uri="{FF2B5EF4-FFF2-40B4-BE49-F238E27FC236}">
              <a16:creationId xmlns:a16="http://schemas.microsoft.com/office/drawing/2014/main" id="{B11A5F4C-8463-4B8D-8547-7D9DAB6A7338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46B95790-378B-4B5A-ACD7-1A5AAFB3F51F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66" name="Text Box 3">
          <a:extLst>
            <a:ext uri="{FF2B5EF4-FFF2-40B4-BE49-F238E27FC236}">
              <a16:creationId xmlns:a16="http://schemas.microsoft.com/office/drawing/2014/main" id="{3AD48B16-5381-47B5-A151-30E379327F8B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E3630681-28C8-446A-ABE7-67DF16F3C3E8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68" name="Text Box 3">
          <a:extLst>
            <a:ext uri="{FF2B5EF4-FFF2-40B4-BE49-F238E27FC236}">
              <a16:creationId xmlns:a16="http://schemas.microsoft.com/office/drawing/2014/main" id="{8EB15C34-7662-4103-A521-37E098ED2AC7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88041C2A-2BAE-4552-A6C9-DACCC390FF88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70" name="Text Box 3">
          <a:extLst>
            <a:ext uri="{FF2B5EF4-FFF2-40B4-BE49-F238E27FC236}">
              <a16:creationId xmlns:a16="http://schemas.microsoft.com/office/drawing/2014/main" id="{1DD2C707-89CA-44BA-AA72-01A606F3AC1D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239</xdr:row>
      <xdr:rowOff>33618</xdr:rowOff>
    </xdr:from>
    <xdr:ext cx="53340" cy="182880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93A1607C-DAFB-486F-8934-4BA630B80019}"/>
            </a:ext>
          </a:extLst>
        </xdr:cNvPr>
        <xdr:cNvSpPr txBox="1">
          <a:spLocks noChangeArrowheads="1"/>
        </xdr:cNvSpPr>
      </xdr:nvSpPr>
      <xdr:spPr bwMode="auto">
        <a:xfrm>
          <a:off x="7847255" y="4734619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72" name="Text Box 3">
          <a:extLst>
            <a:ext uri="{FF2B5EF4-FFF2-40B4-BE49-F238E27FC236}">
              <a16:creationId xmlns:a16="http://schemas.microsoft.com/office/drawing/2014/main" id="{C75C1D7B-711A-4D39-BA26-27CEA3C83721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FBAE8CA2-937A-41EE-A7EA-4FF72C2E58A0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74" name="Text Box 3">
          <a:extLst>
            <a:ext uri="{FF2B5EF4-FFF2-40B4-BE49-F238E27FC236}">
              <a16:creationId xmlns:a16="http://schemas.microsoft.com/office/drawing/2014/main" id="{A743EB32-7FCF-48A8-A10B-74C06CF5CFF3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CDCD3924-5797-4367-8BBA-862FF7E82BF7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76" name="Text Box 3">
          <a:extLst>
            <a:ext uri="{FF2B5EF4-FFF2-40B4-BE49-F238E27FC236}">
              <a16:creationId xmlns:a16="http://schemas.microsoft.com/office/drawing/2014/main" id="{5E7BDCD9-7A6F-42C2-894A-A75AB514538F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81D5D0F6-4BFD-4FFD-86A7-880BF8BE3E30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78" name="Text Box 3">
          <a:extLst>
            <a:ext uri="{FF2B5EF4-FFF2-40B4-BE49-F238E27FC236}">
              <a16:creationId xmlns:a16="http://schemas.microsoft.com/office/drawing/2014/main" id="{FDFAAFAF-7BFF-475A-8DC3-6D0229B4C80F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AA82C0F7-7FF6-4A4D-AEA6-F4B14CE6F1AA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80" name="Text Box 3">
          <a:extLst>
            <a:ext uri="{FF2B5EF4-FFF2-40B4-BE49-F238E27FC236}">
              <a16:creationId xmlns:a16="http://schemas.microsoft.com/office/drawing/2014/main" id="{1CEE0FED-77A6-49DA-9957-D3C3FCFFC61C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60BC807E-9A31-4C1F-930D-4B42C7D2C71D}"/>
            </a:ext>
          </a:extLst>
        </xdr:cNvPr>
        <xdr:cNvSpPr txBox="1">
          <a:spLocks noChangeArrowheads="1"/>
        </xdr:cNvSpPr>
      </xdr:nvSpPr>
      <xdr:spPr bwMode="auto">
        <a:xfrm>
          <a:off x="7816513" y="4737877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8CFF547-2A3E-4888-BD14-2EDC75BD7D5D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5E3DD65-26DE-4E41-97F6-33155DC55ADA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239</xdr:row>
      <xdr:rowOff>146538</xdr:rowOff>
    </xdr:from>
    <xdr:ext cx="53340" cy="182880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F74EEC0A-CADC-4974-8920-B4679F6A4D34}"/>
            </a:ext>
          </a:extLst>
        </xdr:cNvPr>
        <xdr:cNvSpPr txBox="1">
          <a:spLocks noChangeArrowheads="1"/>
        </xdr:cNvSpPr>
      </xdr:nvSpPr>
      <xdr:spPr bwMode="auto">
        <a:xfrm>
          <a:off x="7825813" y="4785535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5EA79A78-59C5-42FF-93D8-30C9862F978D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239</xdr:row>
      <xdr:rowOff>33618</xdr:rowOff>
    </xdr:from>
    <xdr:ext cx="53340" cy="182880"/>
    <xdr:sp macro="" textlink="">
      <xdr:nvSpPr>
        <xdr:cNvPr id="162" name="Text Box 3">
          <a:extLst>
            <a:ext uri="{FF2B5EF4-FFF2-40B4-BE49-F238E27FC236}">
              <a16:creationId xmlns:a16="http://schemas.microsoft.com/office/drawing/2014/main" id="{F58DC251-0FE0-42C2-9A07-295DF154B07D}"/>
            </a:ext>
          </a:extLst>
        </xdr:cNvPr>
        <xdr:cNvSpPr txBox="1">
          <a:spLocks noChangeArrowheads="1"/>
        </xdr:cNvSpPr>
      </xdr:nvSpPr>
      <xdr:spPr bwMode="auto">
        <a:xfrm>
          <a:off x="7847255" y="477424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5E252FB7-90C9-4045-8E5C-8DABE387D20D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821E4DD4-3760-442B-8B47-5BE3706D2A76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A517CAEE-2782-40E4-B254-2B1C1303BA85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CD4F813A-1733-4B3D-8F58-1930E76CD7C3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2A1A9BD7-BBAD-4FC2-A991-FBA2DF964EBD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id="{A7D91CE1-4FF3-4ECC-8C9D-776B408A986F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82" name="Text Box 3">
          <a:extLst>
            <a:ext uri="{FF2B5EF4-FFF2-40B4-BE49-F238E27FC236}">
              <a16:creationId xmlns:a16="http://schemas.microsoft.com/office/drawing/2014/main" id="{A2F2F643-E815-40FF-AF60-AD37BAAB9F60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FD9CB2C4-BB6E-497B-BD87-A7D70E46A9CB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83A940D3-5EA1-4BF0-8E65-73D489AB302B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E2E27225-F520-47E5-AFB7-2F5814F5E075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FA460DE1-6071-4077-896F-8CDB19F55390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F9620AC1-DD6C-4A31-990F-8D9ED57B8A7B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88" name="Text Box 3">
          <a:extLst>
            <a:ext uri="{FF2B5EF4-FFF2-40B4-BE49-F238E27FC236}">
              <a16:creationId xmlns:a16="http://schemas.microsoft.com/office/drawing/2014/main" id="{AF5B514A-487C-4E7B-B3A9-4D616ACB96B6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239</xdr:row>
      <xdr:rowOff>146538</xdr:rowOff>
    </xdr:from>
    <xdr:ext cx="53340" cy="182880"/>
    <xdr:sp macro="" textlink="">
      <xdr:nvSpPr>
        <xdr:cNvPr id="889" name="Text Box 3">
          <a:extLst>
            <a:ext uri="{FF2B5EF4-FFF2-40B4-BE49-F238E27FC236}">
              <a16:creationId xmlns:a16="http://schemas.microsoft.com/office/drawing/2014/main" id="{F75865E7-C80D-4317-9E8E-65F2D6AF7AA2}"/>
            </a:ext>
          </a:extLst>
        </xdr:cNvPr>
        <xdr:cNvSpPr txBox="1">
          <a:spLocks noChangeArrowheads="1"/>
        </xdr:cNvSpPr>
      </xdr:nvSpPr>
      <xdr:spPr bwMode="auto">
        <a:xfrm>
          <a:off x="7825813" y="4785535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240</xdr:row>
      <xdr:rowOff>33618</xdr:rowOff>
    </xdr:from>
    <xdr:ext cx="53340" cy="182880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B17E265B-273B-4601-A4F4-D7E9A0DD6E6C}"/>
            </a:ext>
          </a:extLst>
        </xdr:cNvPr>
        <xdr:cNvSpPr txBox="1">
          <a:spLocks noChangeArrowheads="1"/>
        </xdr:cNvSpPr>
      </xdr:nvSpPr>
      <xdr:spPr bwMode="auto">
        <a:xfrm>
          <a:off x="7847255" y="4794055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19658216-8D37-4DA9-A3D2-9EF87021AFAD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7A2D722A-73EE-4D81-ADAB-969C5F0926BC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93" name="Text Box 3">
          <a:extLst>
            <a:ext uri="{FF2B5EF4-FFF2-40B4-BE49-F238E27FC236}">
              <a16:creationId xmlns:a16="http://schemas.microsoft.com/office/drawing/2014/main" id="{F2CA2350-D60D-4AF8-B419-D1D056553B20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61951FFA-EB4A-4B17-80E9-AC950B6ADB7F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F3990C84-43F3-46A2-B6A2-A657822B6747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269975E2-E078-4D6E-B9B2-8B3A4047CFF9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BC4E2D47-F5DD-4260-80F9-B0DB9E614382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ED81D3A7-CFFA-4A0E-9BD6-E65DB1D9FD64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4EA336E6-6A04-4BB6-8A6D-C264A8A7DFDF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498304D5-1725-45AE-BE3C-3140389EC7FB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01" name="Text Box 3">
          <a:extLst>
            <a:ext uri="{FF2B5EF4-FFF2-40B4-BE49-F238E27FC236}">
              <a16:creationId xmlns:a16="http://schemas.microsoft.com/office/drawing/2014/main" id="{EFEF434A-F683-4F21-9592-9A4FB43F0279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98715F07-F686-46D0-A7AB-2E231044190F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903" name="Text Box 3">
          <a:extLst>
            <a:ext uri="{FF2B5EF4-FFF2-40B4-BE49-F238E27FC236}">
              <a16:creationId xmlns:a16="http://schemas.microsoft.com/office/drawing/2014/main" id="{3DFFE661-EB39-49FB-B1B4-26F2344B87CB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2AB54D37-38EF-4A7F-BC69-542952831CD7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905" name="Text Box 3">
          <a:extLst>
            <a:ext uri="{FF2B5EF4-FFF2-40B4-BE49-F238E27FC236}">
              <a16:creationId xmlns:a16="http://schemas.microsoft.com/office/drawing/2014/main" id="{BBBF4AE3-0220-43B6-AD1D-48B62528942B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11B7C294-F49F-4253-A324-58C1D5AED040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907" name="Text Box 3">
          <a:extLst>
            <a:ext uri="{FF2B5EF4-FFF2-40B4-BE49-F238E27FC236}">
              <a16:creationId xmlns:a16="http://schemas.microsoft.com/office/drawing/2014/main" id="{2C60E466-77F7-4B4B-8F22-3F39ABFAEC33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F177AC0F-9285-4091-8319-B7FCA5B2A3D8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909" name="Text Box 3">
          <a:extLst>
            <a:ext uri="{FF2B5EF4-FFF2-40B4-BE49-F238E27FC236}">
              <a16:creationId xmlns:a16="http://schemas.microsoft.com/office/drawing/2014/main" id="{40D6D559-2E88-406F-9C7B-612DBE930D13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D7FC4E1D-A528-461B-B553-4E85FFA61937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911" name="Text Box 3">
          <a:extLst>
            <a:ext uri="{FF2B5EF4-FFF2-40B4-BE49-F238E27FC236}">
              <a16:creationId xmlns:a16="http://schemas.microsoft.com/office/drawing/2014/main" id="{CD5F5A2A-A307-4B6A-982D-00B661C952AB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494635DF-8522-4C82-81F6-7E993DD553A9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3F095F31-8D94-452C-8BAC-F1BF8B16902C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3EFC0DE-82B1-4981-A643-B75E0605F49C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239</xdr:row>
      <xdr:rowOff>146538</xdr:rowOff>
    </xdr:from>
    <xdr:ext cx="53340" cy="182880"/>
    <xdr:sp macro="" textlink="">
      <xdr:nvSpPr>
        <xdr:cNvPr id="915" name="Text Box 3">
          <a:extLst>
            <a:ext uri="{FF2B5EF4-FFF2-40B4-BE49-F238E27FC236}">
              <a16:creationId xmlns:a16="http://schemas.microsoft.com/office/drawing/2014/main" id="{2BC54BB5-C637-44B5-9F43-D844D923ED79}"/>
            </a:ext>
          </a:extLst>
        </xdr:cNvPr>
        <xdr:cNvSpPr txBox="1">
          <a:spLocks noChangeArrowheads="1"/>
        </xdr:cNvSpPr>
      </xdr:nvSpPr>
      <xdr:spPr bwMode="auto">
        <a:xfrm>
          <a:off x="7825813" y="4785535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F7A489F5-B30D-4D75-8E3C-883C98C1F4A6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239</xdr:row>
      <xdr:rowOff>33618</xdr:rowOff>
    </xdr:from>
    <xdr:ext cx="53340" cy="182880"/>
    <xdr:sp macro="" textlink="">
      <xdr:nvSpPr>
        <xdr:cNvPr id="917" name="Text Box 3">
          <a:extLst>
            <a:ext uri="{FF2B5EF4-FFF2-40B4-BE49-F238E27FC236}">
              <a16:creationId xmlns:a16="http://schemas.microsoft.com/office/drawing/2014/main" id="{9A65072F-D2D1-4750-B8F2-E1FF4C3DEA4F}"/>
            </a:ext>
          </a:extLst>
        </xdr:cNvPr>
        <xdr:cNvSpPr txBox="1">
          <a:spLocks noChangeArrowheads="1"/>
        </xdr:cNvSpPr>
      </xdr:nvSpPr>
      <xdr:spPr bwMode="auto">
        <a:xfrm>
          <a:off x="7847255" y="477424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6D6F3AF0-7EE3-4FF0-83AC-852922C38B46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19" name="Text Box 3">
          <a:extLst>
            <a:ext uri="{FF2B5EF4-FFF2-40B4-BE49-F238E27FC236}">
              <a16:creationId xmlns:a16="http://schemas.microsoft.com/office/drawing/2014/main" id="{06190883-59E8-4B4C-97DB-4F8AE834D47D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2E956949-00C2-4345-97F3-1DD4E800EC0B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21" name="Text Box 3">
          <a:extLst>
            <a:ext uri="{FF2B5EF4-FFF2-40B4-BE49-F238E27FC236}">
              <a16:creationId xmlns:a16="http://schemas.microsoft.com/office/drawing/2014/main" id="{F1EBC14B-3AF4-4F27-87F9-4C8E3F12B65F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53AA49DC-898F-4984-99D9-471F4E3202C6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23" name="Text Box 3">
          <a:extLst>
            <a:ext uri="{FF2B5EF4-FFF2-40B4-BE49-F238E27FC236}">
              <a16:creationId xmlns:a16="http://schemas.microsoft.com/office/drawing/2014/main" id="{6BEAAE9C-7C60-4927-A0CB-0E4CA980B7F4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24BD5A6A-6643-40D8-9EE4-E11E9C3B3B8D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25" name="Text Box 3">
          <a:extLst>
            <a:ext uri="{FF2B5EF4-FFF2-40B4-BE49-F238E27FC236}">
              <a16:creationId xmlns:a16="http://schemas.microsoft.com/office/drawing/2014/main" id="{D1DC66B5-7E11-44E6-8B3F-39B177169D04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536C48C4-9CE6-4185-8892-F13B3994747E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F05568D5-067B-4BCF-9112-C424397FB2D9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240</xdr:row>
      <xdr:rowOff>66193</xdr:rowOff>
    </xdr:from>
    <xdr:ext cx="53340" cy="182880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7F87AA06-4CFA-4548-83E1-BBFF3192C033}"/>
            </a:ext>
          </a:extLst>
        </xdr:cNvPr>
        <xdr:cNvSpPr txBox="1">
          <a:spLocks noChangeArrowheads="1"/>
        </xdr:cNvSpPr>
      </xdr:nvSpPr>
      <xdr:spPr bwMode="auto">
        <a:xfrm>
          <a:off x="7816513" y="4797313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707586AB-BA74-4D79-9781-4660F1590278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56B126E1-B584-464A-B4A4-4017312658CC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350593</xdr:colOff>
      <xdr:row>239</xdr:row>
      <xdr:rowOff>146538</xdr:rowOff>
    </xdr:from>
    <xdr:ext cx="53340" cy="182880"/>
    <xdr:sp macro="" textlink="">
      <xdr:nvSpPr>
        <xdr:cNvPr id="931" name="Text Box 3">
          <a:extLst>
            <a:ext uri="{FF2B5EF4-FFF2-40B4-BE49-F238E27FC236}">
              <a16:creationId xmlns:a16="http://schemas.microsoft.com/office/drawing/2014/main" id="{7684CED1-B773-422F-AB9C-1DBC3B0DEB9E}"/>
            </a:ext>
          </a:extLst>
        </xdr:cNvPr>
        <xdr:cNvSpPr txBox="1">
          <a:spLocks noChangeArrowheads="1"/>
        </xdr:cNvSpPr>
      </xdr:nvSpPr>
      <xdr:spPr bwMode="auto">
        <a:xfrm>
          <a:off x="7825813" y="4785535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304800</xdr:colOff>
      <xdr:row>240</xdr:row>
      <xdr:rowOff>0</xdr:rowOff>
    </xdr:from>
    <xdr:ext cx="53340" cy="182880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CCFF47-DFC2-46DB-B886-9AF03FA7E8FC}"/>
            </a:ext>
          </a:extLst>
        </xdr:cNvPr>
        <xdr:cNvSpPr txBox="1">
          <a:spLocks noChangeArrowheads="1"/>
        </xdr:cNvSpPr>
      </xdr:nvSpPr>
      <xdr:spPr bwMode="auto">
        <a:xfrm>
          <a:off x="7780020" y="47906940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239</xdr:row>
      <xdr:rowOff>33618</xdr:rowOff>
    </xdr:from>
    <xdr:ext cx="53340" cy="182880"/>
    <xdr:sp macro="" textlink="">
      <xdr:nvSpPr>
        <xdr:cNvPr id="933" name="Text Box 3">
          <a:extLst>
            <a:ext uri="{FF2B5EF4-FFF2-40B4-BE49-F238E27FC236}">
              <a16:creationId xmlns:a16="http://schemas.microsoft.com/office/drawing/2014/main" id="{162D16EA-6089-4997-99DF-6160EF69E623}"/>
            </a:ext>
          </a:extLst>
        </xdr:cNvPr>
        <xdr:cNvSpPr txBox="1">
          <a:spLocks noChangeArrowheads="1"/>
        </xdr:cNvSpPr>
      </xdr:nvSpPr>
      <xdr:spPr bwMode="auto">
        <a:xfrm>
          <a:off x="7847255" y="477424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29EB916D-31E7-4B4C-A207-B06DE37B586C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35" name="Text Box 3">
          <a:extLst>
            <a:ext uri="{FF2B5EF4-FFF2-40B4-BE49-F238E27FC236}">
              <a16:creationId xmlns:a16="http://schemas.microsoft.com/office/drawing/2014/main" id="{CA826A7C-63D6-4327-A83F-F5538D1F02C2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id="{0AD9CF71-C9A3-4B6A-8C86-174F538BF677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37" name="Text Box 3">
          <a:extLst>
            <a:ext uri="{FF2B5EF4-FFF2-40B4-BE49-F238E27FC236}">
              <a16:creationId xmlns:a16="http://schemas.microsoft.com/office/drawing/2014/main" id="{0BFB95F2-8BC4-4965-A401-372C4D43C178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id="{582A7C47-0D61-4147-8C4A-3C7121D549E3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39" name="Text Box 3">
          <a:extLst>
            <a:ext uri="{FF2B5EF4-FFF2-40B4-BE49-F238E27FC236}">
              <a16:creationId xmlns:a16="http://schemas.microsoft.com/office/drawing/2014/main" id="{7334B2C6-2C8D-40C0-BD3C-B8EA2D1AE1AE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id="{13CCCFFA-D0F8-428C-986C-1D5A28820404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41" name="Text Box 3">
          <a:extLst>
            <a:ext uri="{FF2B5EF4-FFF2-40B4-BE49-F238E27FC236}">
              <a16:creationId xmlns:a16="http://schemas.microsoft.com/office/drawing/2014/main" id="{12885F20-098C-4EF6-8CF1-C9A56B05BA76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42" name="Text Box 3">
          <a:extLst>
            <a:ext uri="{FF2B5EF4-FFF2-40B4-BE49-F238E27FC236}">
              <a16:creationId xmlns:a16="http://schemas.microsoft.com/office/drawing/2014/main" id="{7300A71B-17E3-4A91-806D-08622A16F962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43" name="Text Box 3">
          <a:extLst>
            <a:ext uri="{FF2B5EF4-FFF2-40B4-BE49-F238E27FC236}">
              <a16:creationId xmlns:a16="http://schemas.microsoft.com/office/drawing/2014/main" id="{69AE20AB-B3FC-494A-A801-069885308319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372035</xdr:colOff>
      <xdr:row>239</xdr:row>
      <xdr:rowOff>33618</xdr:rowOff>
    </xdr:from>
    <xdr:ext cx="53340" cy="182880"/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id="{9E4CFD48-0EC5-474E-ADC8-7BAE5548AA6A}"/>
            </a:ext>
          </a:extLst>
        </xdr:cNvPr>
        <xdr:cNvSpPr txBox="1">
          <a:spLocks noChangeArrowheads="1"/>
        </xdr:cNvSpPr>
      </xdr:nvSpPr>
      <xdr:spPr bwMode="auto">
        <a:xfrm>
          <a:off x="7847255" y="47742438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45" name="Text Box 3">
          <a:extLst>
            <a:ext uri="{FF2B5EF4-FFF2-40B4-BE49-F238E27FC236}">
              <a16:creationId xmlns:a16="http://schemas.microsoft.com/office/drawing/2014/main" id="{A66130AE-1BD9-4E73-92E6-2CBC7D13A587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46" name="Text Box 3">
          <a:extLst>
            <a:ext uri="{FF2B5EF4-FFF2-40B4-BE49-F238E27FC236}">
              <a16:creationId xmlns:a16="http://schemas.microsoft.com/office/drawing/2014/main" id="{72E1306B-3213-4283-B332-7DC4CBD466E7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47" name="Text Box 3">
          <a:extLst>
            <a:ext uri="{FF2B5EF4-FFF2-40B4-BE49-F238E27FC236}">
              <a16:creationId xmlns:a16="http://schemas.microsoft.com/office/drawing/2014/main" id="{7DD4FE4E-A179-4660-B982-C1823F8674D0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id="{F2728A39-DBAB-40F1-AC4D-9690DCC1E9F2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49" name="Text Box 3">
          <a:extLst>
            <a:ext uri="{FF2B5EF4-FFF2-40B4-BE49-F238E27FC236}">
              <a16:creationId xmlns:a16="http://schemas.microsoft.com/office/drawing/2014/main" id="{244684CC-5B9F-46FD-8278-E7564680B443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id="{1FA26533-92CC-4CCD-B4B9-D4FB869D46BC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51" name="Text Box 3">
          <a:extLst>
            <a:ext uri="{FF2B5EF4-FFF2-40B4-BE49-F238E27FC236}">
              <a16:creationId xmlns:a16="http://schemas.microsoft.com/office/drawing/2014/main" id="{DD11F837-7CEB-460B-86A3-15DACA2BD0A3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id="{BA556F3B-4D0A-463B-8A78-9A5DBFD45B1B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53" name="Text Box 3">
          <a:extLst>
            <a:ext uri="{FF2B5EF4-FFF2-40B4-BE49-F238E27FC236}">
              <a16:creationId xmlns:a16="http://schemas.microsoft.com/office/drawing/2014/main" id="{C5D4D3DE-1FB8-4017-868B-2A4B8778BBC2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341293</xdr:colOff>
      <xdr:row>239</xdr:row>
      <xdr:rowOff>66193</xdr:rowOff>
    </xdr:from>
    <xdr:ext cx="53340" cy="182880"/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id="{A11AC3BC-DA8B-4D2B-B216-BC09F4A878AC}"/>
            </a:ext>
          </a:extLst>
        </xdr:cNvPr>
        <xdr:cNvSpPr txBox="1">
          <a:spLocks noChangeArrowheads="1"/>
        </xdr:cNvSpPr>
      </xdr:nvSpPr>
      <xdr:spPr bwMode="auto">
        <a:xfrm>
          <a:off x="7816513" y="47775013"/>
          <a:ext cx="53340" cy="182880"/>
        </a:xfrm>
        <a:prstGeom prst="rect">
          <a:avLst/>
        </a:prstGeom>
        <a:noFill/>
        <a:ln>
          <a:noFill/>
        </a:ln>
        <a:effectLst>
          <a:outerShdw dist="45791" dir="3378596" algn="ctr" rotWithShape="0">
            <a:srgbClr val="4D4D4D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13</xdr:col>
      <xdr:colOff>59346</xdr:colOff>
      <xdr:row>2</xdr:row>
      <xdr:rowOff>18179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3B79F2E-E13C-4373-944C-B245CED46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965220" cy="913529"/>
        </a:xfrm>
        <a:prstGeom prst="rect">
          <a:avLst/>
        </a:prstGeom>
      </xdr:spPr>
    </xdr:pic>
    <xdr:clientData/>
  </xdr:twoCellAnchor>
  <xdr:twoCellAnchor editAs="oneCell">
    <xdr:from>
      <xdr:col>1</xdr:col>
      <xdr:colOff>68295</xdr:colOff>
      <xdr:row>28</xdr:row>
      <xdr:rowOff>198120</xdr:rowOff>
    </xdr:from>
    <xdr:to>
      <xdr:col>13</xdr:col>
      <xdr:colOff>484867</xdr:colOff>
      <xdr:row>30</xdr:row>
      <xdr:rowOff>68581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6A9C54A-849C-4053-BB75-6E9212DBAE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95"/>
        <a:stretch/>
      </xdr:blipFill>
      <xdr:spPr>
        <a:xfrm>
          <a:off x="411195" y="6659880"/>
          <a:ext cx="8996692" cy="281941"/>
        </a:xfrm>
        <a:prstGeom prst="rect">
          <a:avLst/>
        </a:prstGeom>
      </xdr:spPr>
    </xdr:pic>
    <xdr:clientData/>
  </xdr:twoCellAnchor>
  <xdr:oneCellAnchor>
    <xdr:from>
      <xdr:col>0</xdr:col>
      <xdr:colOff>53340</xdr:colOff>
      <xdr:row>26</xdr:row>
      <xdr:rowOff>132714</xdr:rowOff>
    </xdr:from>
    <xdr:ext cx="6614160" cy="30924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D580A65-60D8-4A66-97F1-DC1FE404D45C}"/>
            </a:ext>
          </a:extLst>
        </xdr:cNvPr>
        <xdr:cNvSpPr txBox="1"/>
      </xdr:nvSpPr>
      <xdr:spPr>
        <a:xfrm>
          <a:off x="53340" y="6259194"/>
          <a:ext cx="6614160" cy="309246"/>
        </a:xfrm>
        <a:prstGeom prst="rect">
          <a:avLst/>
        </a:prstGeom>
        <a:noFill/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1BOOKING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10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0</xdr:col>
      <xdr:colOff>37448</xdr:colOff>
      <xdr:row>16</xdr:row>
      <xdr:rowOff>36830</xdr:rowOff>
    </xdr:from>
    <xdr:ext cx="3569352" cy="21653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46D8878-0F36-424E-9294-BD68ABF02649}"/>
            </a:ext>
          </a:extLst>
        </xdr:cNvPr>
        <xdr:cNvSpPr txBox="1"/>
      </xdr:nvSpPr>
      <xdr:spPr>
        <a:xfrm>
          <a:off x="37448" y="3923030"/>
          <a:ext cx="3569352" cy="2165350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　東京フレートセンター　気付　オーシャンリンクス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東京都品川区八潮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2‐8‐1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03-3790-1241/FAX 03-3790-0803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問い合わせ先：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045-201-6951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UTOC TFC H /W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NACCS</a:t>
          </a:r>
          <a:r>
            <a:rPr kumimoji="1" lang="ja-JP" altLang="en-US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1FWC7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tyo_exp_document@utoc.co.jp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</a:t>
          </a: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②B/L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作成部署送付先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1CUTK(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イチシーユーティーケー）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accent3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下記</a:t>
          </a:r>
          <a:r>
            <a:rPr kumimoji="1" lang="en-US" altLang="ja-JP" sz="700">
              <a:solidFill>
                <a:schemeClr val="accent3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URL</a:t>
          </a:r>
          <a:r>
            <a:rPr kumimoji="1" lang="ja-JP" altLang="en-US" sz="700">
              <a:solidFill>
                <a:schemeClr val="accent3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より搬入情報をご確認いただけます。</a:t>
          </a:r>
          <a:endParaRPr kumimoji="1" lang="en-US" altLang="ja-JP" sz="700">
            <a:solidFill>
              <a:schemeClr val="accent3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accent3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https://www.utoc.co.jp/operation/uciom/</a:t>
          </a:r>
          <a:endParaRPr kumimoji="1" lang="ja-JP" altLang="en-US" sz="700">
            <a:solidFill>
              <a:schemeClr val="accent3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4</xdr:col>
      <xdr:colOff>497840</xdr:colOff>
      <xdr:row>16</xdr:row>
      <xdr:rowOff>28575</xdr:rowOff>
    </xdr:from>
    <xdr:ext cx="3830320" cy="217360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35CB6E2-68F2-402E-B7BF-134C0570AB6A}"/>
            </a:ext>
          </a:extLst>
        </xdr:cNvPr>
        <xdr:cNvSpPr txBox="1"/>
      </xdr:nvSpPr>
      <xdr:spPr>
        <a:xfrm>
          <a:off x="3545840" y="3914775"/>
          <a:ext cx="3830320" cy="2173605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endParaRPr kumimoji="1" lang="ja-JP" altLang="en-US" sz="7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気付　オーシャンリンクス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神奈川県横浜市中区本牧埠頭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045-264-7011/FAX 045-264-8036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保税蔵置場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2EWT8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yok_exp_document@utoc.co.jp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</a:t>
          </a:r>
          <a:r>
            <a:rPr kumimoji="1" lang="ja-JP" altLang="en-US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     </a:t>
          </a:r>
          <a:endParaRPr kumimoji="1" lang="en-US" altLang="ja-JP" sz="7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           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②B/L</a:t>
          </a:r>
          <a:r>
            <a:rPr kumimoji="1" lang="ja-JP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作成部署送付先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docs-tokyo@oceanlinks.co.jp</a:t>
          </a:r>
          <a:endParaRPr kumimoji="0" lang="en-US" altLang="ja-JP" sz="700" b="0" i="0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2BUTK(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ニビーユーティーケー）</a:t>
          </a:r>
          <a:endParaRPr kumimoji="1" lang="en-US" altLang="ja-JP" sz="700">
            <a:solidFill>
              <a:schemeClr val="accent3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の手順に沿って貨物搬入確認をお願いします。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https://www.utoc.co.jp/business/pdf/d5_export_mail_annai202101.pdf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>
            <a:solidFill>
              <a:schemeClr val="accent3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>
    <xdr:from>
      <xdr:col>9</xdr:col>
      <xdr:colOff>152400</xdr:colOff>
      <xdr:row>6</xdr:row>
      <xdr:rowOff>87221</xdr:rowOff>
    </xdr:from>
    <xdr:to>
      <xdr:col>13</xdr:col>
      <xdr:colOff>422910</xdr:colOff>
      <xdr:row>22</xdr:row>
      <xdr:rowOff>217170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7B4144-7773-4E30-BA48-72F4FB4B2D2D}"/>
            </a:ext>
          </a:extLst>
        </xdr:cNvPr>
        <xdr:cNvSpPr txBox="1"/>
      </xdr:nvSpPr>
      <xdr:spPr>
        <a:xfrm>
          <a:off x="6858000" y="1839821"/>
          <a:ext cx="2487930" cy="3650389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en-US" altLang="ja-JP" sz="700" b="0" i="0" baseline="0">
            <a:solidFill>
              <a:schemeClr val="bg2">
                <a:lumMod val="10000"/>
              </a:schemeClr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lang="ja-JP" altLang="en-US" sz="700" b="0" i="0" baseline="0">
              <a:solidFill>
                <a:schemeClr val="bg2">
                  <a:lumMod val="1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全品目に対して</a:t>
          </a:r>
          <a:r>
            <a:rPr lang="en-US" altLang="ja-JP" sz="700" b="0" i="0" baseline="0">
              <a:solidFill>
                <a:schemeClr val="bg2">
                  <a:lumMod val="1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HS CODE 6</a:t>
          </a:r>
          <a:r>
            <a:rPr lang="ja-JP" altLang="en-US" sz="700" b="0" i="0" baseline="0">
              <a:solidFill>
                <a:schemeClr val="bg2">
                  <a:lumMod val="1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桁の記載が必要</a:t>
          </a:r>
          <a:r>
            <a:rPr lang="en-US" altLang="ja-JP" sz="700" b="0" i="0" baseline="0">
              <a:solidFill>
                <a:schemeClr val="bg2">
                  <a:lumMod val="1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(COMMODITY</a:t>
          </a:r>
          <a:r>
            <a:rPr lang="ja-JP" altLang="en-US" sz="700" b="0" i="0" baseline="0">
              <a:solidFill>
                <a:schemeClr val="bg2">
                  <a:lumMod val="1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の前に</a:t>
          </a:r>
          <a:r>
            <a:rPr lang="en-US" altLang="ja-JP" sz="700" b="0" i="0" baseline="0">
              <a:solidFill>
                <a:schemeClr val="bg2">
                  <a:lumMod val="1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HS CODE</a:t>
          </a:r>
          <a:r>
            <a:rPr lang="ja-JP" altLang="en-US" sz="700" b="0" i="0" baseline="0">
              <a:solidFill>
                <a:schemeClr val="bg2">
                  <a:lumMod val="1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を記載してください）</a:t>
          </a:r>
          <a:endParaRPr lang="en-US" altLang="ja-JP" sz="700" b="0" i="0" baseline="0">
            <a:solidFill>
              <a:schemeClr val="bg2">
                <a:lumMod val="10000"/>
              </a:schemeClr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lang="ja-JP" altLang="en-US" sz="700" b="0" i="0" baseline="0">
              <a:solidFill>
                <a:schemeClr val="bg2">
                  <a:lumMod val="1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C0504D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C0504D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は左記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C0504D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C0504D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C0504D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C0504D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は左記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C0504D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C0504D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か所へご送付お願いします</a:t>
          </a:r>
          <a:endParaRPr kumimoji="0" lang="en-US" altLang="ja-JP" sz="7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en-US" altLang="ja-JP" sz="7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PORT KELANG</a:t>
          </a:r>
          <a:r>
            <a:rPr kumimoji="0" lang="ja-JP" altLang="en-US" sz="7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向け注意事項</a:t>
          </a:r>
          <a:endParaRPr kumimoji="0" lang="en-US" altLang="ja-JP" sz="7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PKG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のターミナルは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NORTH PORT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です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B/L DESCRIPTION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HS CODE6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/NET WEIGHT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の記載が必須となります。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9</xdr:col>
      <xdr:colOff>148458</xdr:colOff>
      <xdr:row>5</xdr:row>
      <xdr:rowOff>18860</xdr:rowOff>
    </xdr:from>
    <xdr:to>
      <xdr:col>13</xdr:col>
      <xdr:colOff>438544</xdr:colOff>
      <xdr:row>6</xdr:row>
      <xdr:rowOff>93674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31B4BC-0AC6-4146-B231-C9DCF4AAD7F0}"/>
            </a:ext>
          </a:extLst>
        </xdr:cNvPr>
        <xdr:cNvSpPr txBox="1"/>
      </xdr:nvSpPr>
      <xdr:spPr>
        <a:xfrm>
          <a:off x="6854058" y="1641920"/>
          <a:ext cx="2507506" cy="204354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46933</xdr:colOff>
      <xdr:row>5</xdr:row>
      <xdr:rowOff>98646</xdr:rowOff>
    </xdr:from>
    <xdr:to>
      <xdr:col>13</xdr:col>
      <xdr:colOff>585305</xdr:colOff>
      <xdr:row>26</xdr:row>
      <xdr:rowOff>121920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5899093" y="1744566"/>
          <a:ext cx="3487312" cy="3962814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は左記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は左記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か所へご送付お願いします</a:t>
          </a:r>
          <a:endParaRPr kumimoji="0" lang="ja-JP" alt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～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JAKARTA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向け注意事項～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chemeClr val="accent6">
                <a:lumMod val="50000"/>
              </a:scheme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下記の記載必須項目を現地実荷受人様にご確認を頂き、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上の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B/L CNEE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欄・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NOTIFY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欄へご記入の上、提出いただきますよう お願い致 します。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① 全ての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HS CODE(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最初の８桁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 ★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代表の番号のみ記載は不可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 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IMPORTER'S TAX ID NUMBER </a:t>
          </a: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③ IMPORTER'S OFFICIAL EMAIL ID, ADDRESS AND PHONE NO/ MOBILE NO.</a:t>
          </a: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TAX ID NUMBER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は、インドネシア税関より企業に与えられる個別番号ですので、ご確認の上、船積み書類作成頂けますようお願い致します。 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記載必須項目の記載がない貨物につきましては、現地にて荷卸しが許可されておりませんので、十分ご注意くださいませ。 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ja-JP" altLang="en-US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33130</xdr:colOff>
      <xdr:row>4</xdr:row>
      <xdr:rowOff>189429</xdr:rowOff>
    </xdr:from>
    <xdr:to>
      <xdr:col>13</xdr:col>
      <xdr:colOff>596347</xdr:colOff>
      <xdr:row>5</xdr:row>
      <xdr:rowOff>99391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002130" y="1547777"/>
          <a:ext cx="3572565" cy="202614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twoCellAnchor editAs="oneCell">
    <xdr:from>
      <xdr:col>0</xdr:col>
      <xdr:colOff>60741</xdr:colOff>
      <xdr:row>0</xdr:row>
      <xdr:rowOff>0</xdr:rowOff>
    </xdr:from>
    <xdr:to>
      <xdr:col>13</xdr:col>
      <xdr:colOff>524565</xdr:colOff>
      <xdr:row>2</xdr:row>
      <xdr:rowOff>39025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587D36AB-B5CA-3947-9BEE-3B1BFC3C7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41" y="0"/>
          <a:ext cx="9442172" cy="9445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176259</xdr:rowOff>
    </xdr:from>
    <xdr:to>
      <xdr:col>13</xdr:col>
      <xdr:colOff>251147</xdr:colOff>
      <xdr:row>33</xdr:row>
      <xdr:rowOff>14141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F2291B2E-ECB9-E048-8F32-EBD9D7760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9824"/>
          <a:ext cx="9229495" cy="290665"/>
        </a:xfrm>
        <a:prstGeom prst="rect">
          <a:avLst/>
        </a:prstGeom>
      </xdr:spPr>
    </xdr:pic>
    <xdr:clientData/>
  </xdr:twoCellAnchor>
  <xdr:oneCellAnchor>
    <xdr:from>
      <xdr:col>8</xdr:col>
      <xdr:colOff>45635</xdr:colOff>
      <xdr:row>27</xdr:row>
      <xdr:rowOff>79586</xdr:rowOff>
    </xdr:from>
    <xdr:ext cx="3371880" cy="56811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4147812-A4F3-4798-A570-AC569455A0AD}"/>
            </a:ext>
          </a:extLst>
        </xdr:cNvPr>
        <xdr:cNvSpPr txBox="1"/>
      </xdr:nvSpPr>
      <xdr:spPr>
        <a:xfrm>
          <a:off x="5897795" y="5863166"/>
          <a:ext cx="3371880" cy="568113"/>
        </a:xfrm>
        <a:prstGeom prst="rect">
          <a:avLst/>
        </a:prstGeom>
        <a:noFill/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1BOOKING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9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0</xdr:col>
      <xdr:colOff>149943</xdr:colOff>
      <xdr:row>20</xdr:row>
      <xdr:rowOff>175491</xdr:rowOff>
    </xdr:from>
    <xdr:ext cx="2727463" cy="205044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65BD956-4FCD-4B54-A4F5-541F62AF5D75}"/>
            </a:ext>
          </a:extLst>
        </xdr:cNvPr>
        <xdr:cNvSpPr txBox="1"/>
      </xdr:nvSpPr>
      <xdr:spPr>
        <a:xfrm>
          <a:off x="149943" y="4471404"/>
          <a:ext cx="2727463" cy="2050443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㈱エースロジコム　東京事務所 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東京都大田区東海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1-3-6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プロロジスパーク東京太田内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1F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03-5755-7419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ＦＡＸ：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03-5755-7423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1FWT5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↓↓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は下記へもご送付お願いします↓↓ 　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masashi_kotaki@acelogicom.co.jp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②弊社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作成部署：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ACL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船会社 コード：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OCL1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（オーシーエルイチ）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ACL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通知先コード：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4AOCL(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ヨンエーオーシーエル）</a:t>
          </a:r>
        </a:p>
        <a:p>
          <a:pPr marL="0" indent="0">
            <a:lnSpc>
              <a:spcPct val="150000"/>
            </a:lnSpc>
            <a:buFontTx/>
            <a:buNone/>
          </a:pPr>
          <a:endParaRPr kumimoji="1" lang="ja-JP" altLang="en-US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4</xdr:col>
      <xdr:colOff>0</xdr:colOff>
      <xdr:row>20</xdr:row>
      <xdr:rowOff>184399</xdr:rowOff>
    </xdr:from>
    <xdr:ext cx="2886727" cy="204133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5D5CB94-5112-4532-99FC-55C9A6470D2D}"/>
            </a:ext>
          </a:extLst>
        </xdr:cNvPr>
        <xdr:cNvSpPr txBox="1"/>
      </xdr:nvSpPr>
      <xdr:spPr>
        <a:xfrm>
          <a:off x="2987261" y="4480312"/>
          <a:ext cx="2886727" cy="2041332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㈱エースロジコム　横浜事業所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神奈川県横浜市鶴見区大黒埠頭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22 YCC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物流棟内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109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号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045-510-2158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FAX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045-510-2159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2HI47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↓↓DOC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は下記へもご送付お願いします↓↓ 　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①搬入倉庫送信先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en-US" altLang="ja-JP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masahiro_hashizume@acelogicom.co.jp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②弊社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B/L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作成部署：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ACL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船会社 コード：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OCL1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（オーシーエルイチ）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ACL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通知先コード：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4AOCL(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ヨンエーオーシーエル）</a:t>
          </a:r>
        </a:p>
        <a:p>
          <a:pPr marL="0" indent="0">
            <a:lnSpc>
              <a:spcPct val="150000"/>
            </a:lnSpc>
            <a:buFontTx/>
            <a:buNone/>
          </a:pP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1</xdr:col>
      <xdr:colOff>71782</xdr:colOff>
      <xdr:row>18</xdr:row>
      <xdr:rowOff>27609</xdr:rowOff>
    </xdr:from>
    <xdr:to>
      <xdr:col>6</xdr:col>
      <xdr:colOff>601870</xdr:colOff>
      <xdr:row>20</xdr:row>
      <xdr:rowOff>171173</xdr:rowOff>
    </xdr:to>
    <xdr:sp macro="" textlink="">
      <xdr:nvSpPr>
        <xdr:cNvPr id="4" name="スクロール: 横 3">
          <a:extLst>
            <a:ext uri="{FF2B5EF4-FFF2-40B4-BE49-F238E27FC236}">
              <a16:creationId xmlns:a16="http://schemas.microsoft.com/office/drawing/2014/main" id="{A4BFFFD7-E69B-A992-BBD2-0EE680844CCC}"/>
            </a:ext>
          </a:extLst>
        </xdr:cNvPr>
        <xdr:cNvSpPr/>
      </xdr:nvSpPr>
      <xdr:spPr>
        <a:xfrm>
          <a:off x="314739" y="3892826"/>
          <a:ext cx="4765261" cy="574260"/>
        </a:xfrm>
        <a:prstGeom prst="horizontalScroll">
          <a:avLst/>
        </a:prstGeom>
        <a:solidFill>
          <a:schemeClr val="tx2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441738</xdr:colOff>
      <xdr:row>18</xdr:row>
      <xdr:rowOff>171175</xdr:rowOff>
    </xdr:from>
    <xdr:ext cx="4134465" cy="32573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8A45F2E-6484-1E49-CCD5-B38365A7C14A}"/>
            </a:ext>
          </a:extLst>
        </xdr:cNvPr>
        <xdr:cNvSpPr txBox="1"/>
      </xdr:nvSpPr>
      <xdr:spPr>
        <a:xfrm>
          <a:off x="684695" y="4036392"/>
          <a:ext cx="4134465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2022/4</a:t>
          </a:r>
          <a:r>
            <a:rPr kumimoji="1" lang="ja-JP" altLang="en-US" sz="14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月出港本船より搬入先変更いたしました。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13</xdr:col>
      <xdr:colOff>520700</xdr:colOff>
      <xdr:row>2</xdr:row>
      <xdr:rowOff>48204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89B9C57-C6B7-443E-B127-C3BFB1E7B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9474198" cy="949904"/>
        </a:xfrm>
        <a:prstGeom prst="rect">
          <a:avLst/>
        </a:prstGeom>
      </xdr:spPr>
    </xdr:pic>
    <xdr:clientData/>
  </xdr:twoCellAnchor>
  <xdr:twoCellAnchor>
    <xdr:from>
      <xdr:col>8</xdr:col>
      <xdr:colOff>43953</xdr:colOff>
      <xdr:row>8</xdr:row>
      <xdr:rowOff>80423</xdr:rowOff>
    </xdr:from>
    <xdr:to>
      <xdr:col>13</xdr:col>
      <xdr:colOff>565150</xdr:colOff>
      <xdr:row>28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FA1BEA-4DDB-4BDD-9DEA-B67C4A32D85F}"/>
            </a:ext>
          </a:extLst>
        </xdr:cNvPr>
        <xdr:cNvSpPr txBox="1"/>
      </xdr:nvSpPr>
      <xdr:spPr>
        <a:xfrm>
          <a:off x="5896113" y="2214023"/>
          <a:ext cx="3470137" cy="4262977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は左記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は左記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か所へご送付お願いします</a:t>
          </a: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～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MANILA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向け注意事項～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chemeClr val="accent6">
                <a:lumMod val="50000"/>
              </a:scheme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下記の記載必須項目を現地実荷受人様にご確認を頂き、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上の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　　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B/L CNEE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欄・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NOTIFY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欄へご記入の上、提出いただきますようお願い致 します。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① 全ての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HS CODE(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最初の８桁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 ★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代表の番号のみ記載は不可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 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IMPORTER'S TAX ID NUMBER </a:t>
          </a: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③ IMPORTER'S OFFICIAL EMAIL ID, </a:t>
          </a: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　　　　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ADDRESS AND PHONE NO/ MOBILE NO.</a:t>
          </a: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TAX ID NUMBER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は、インドネシア税関より企業に与えられる個別番号ですので、ご確認の上、船積み書類作成頂けますようお願い致します。 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記載必須項目の記載がない貨物につきましては、現地にて荷卸しが許可されておりませんので、十分ご注意くださいませ。 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NO SERVICE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となります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ja-JP" altLang="en-US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35616</xdr:colOff>
      <xdr:row>7</xdr:row>
      <xdr:rowOff>27034</xdr:rowOff>
    </xdr:from>
    <xdr:to>
      <xdr:col>13</xdr:col>
      <xdr:colOff>563880</xdr:colOff>
      <xdr:row>8</xdr:row>
      <xdr:rowOff>76199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1EBB106-7FCE-469F-9E95-B74DA408EB55}"/>
            </a:ext>
          </a:extLst>
        </xdr:cNvPr>
        <xdr:cNvSpPr txBox="1"/>
      </xdr:nvSpPr>
      <xdr:spPr>
        <a:xfrm>
          <a:off x="5887776" y="1947274"/>
          <a:ext cx="3477204" cy="262525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twoCellAnchor editAs="oneCell">
    <xdr:from>
      <xdr:col>0</xdr:col>
      <xdr:colOff>68718</xdr:colOff>
      <xdr:row>33</xdr:row>
      <xdr:rowOff>88270</xdr:rowOff>
    </xdr:from>
    <xdr:to>
      <xdr:col>13</xdr:col>
      <xdr:colOff>318761</xdr:colOff>
      <xdr:row>34</xdr:row>
      <xdr:rowOff>167397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19BB910A-611E-4B7A-BAF4-51511B0B0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18" y="7759070"/>
          <a:ext cx="9203543" cy="307727"/>
        </a:xfrm>
        <a:prstGeom prst="rect">
          <a:avLst/>
        </a:prstGeom>
      </xdr:spPr>
    </xdr:pic>
    <xdr:clientData/>
  </xdr:twoCellAnchor>
  <xdr:oneCellAnchor>
    <xdr:from>
      <xdr:col>8</xdr:col>
      <xdr:colOff>38100</xdr:colOff>
      <xdr:row>28</xdr:row>
      <xdr:rowOff>67364</xdr:rowOff>
    </xdr:from>
    <xdr:ext cx="3447470" cy="53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BA4F6EB-4EB5-4952-9F61-E47749A4A843}"/>
            </a:ext>
          </a:extLst>
        </xdr:cNvPr>
        <xdr:cNvSpPr txBox="1"/>
      </xdr:nvSpPr>
      <xdr:spPr>
        <a:xfrm>
          <a:off x="5890260" y="6544364"/>
          <a:ext cx="3447470" cy="534560"/>
        </a:xfrm>
        <a:prstGeom prst="rect">
          <a:avLst/>
        </a:prstGeom>
        <a:noFill/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1BOOKING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9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0</xdr:col>
      <xdr:colOff>124514</xdr:colOff>
      <xdr:row>23</xdr:row>
      <xdr:rowOff>111594</xdr:rowOff>
    </xdr:from>
    <xdr:ext cx="2727463" cy="205044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9255637-C60D-4455-B428-62BC991380DE}"/>
            </a:ext>
          </a:extLst>
        </xdr:cNvPr>
        <xdr:cNvSpPr txBox="1"/>
      </xdr:nvSpPr>
      <xdr:spPr>
        <a:xfrm>
          <a:off x="124514" y="5534494"/>
          <a:ext cx="2727463" cy="2050443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㈱エースロジコム　東京事務所 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東京都大田区東海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1-3-6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プロロジスパーク東京太田内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1F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03-5755-7419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ＦＡＸ：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03-5755-7423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1FWT5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↓↓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は下記へもご送付お願いします↓↓ 　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masashi_kotaki@acelogicom.co.jp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②弊社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作成部署：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ACL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船会社 コード：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OCL1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（オーシーエルイチ）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ACL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通知先コード：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4AOCL(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ヨンエーオーシーエル）</a:t>
          </a:r>
        </a:p>
        <a:p>
          <a:pPr marL="0" indent="0">
            <a:lnSpc>
              <a:spcPct val="150000"/>
            </a:lnSpc>
            <a:buFontTx/>
            <a:buNone/>
          </a:pPr>
          <a:endParaRPr kumimoji="1" lang="ja-JP" altLang="en-US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3</xdr:col>
      <xdr:colOff>710972</xdr:colOff>
      <xdr:row>23</xdr:row>
      <xdr:rowOff>120705</xdr:rowOff>
    </xdr:from>
    <xdr:ext cx="2886727" cy="2041332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92D3255-0F47-47FE-930D-E9BB2DEDD41E}"/>
            </a:ext>
          </a:extLst>
        </xdr:cNvPr>
        <xdr:cNvSpPr txBox="1"/>
      </xdr:nvSpPr>
      <xdr:spPr>
        <a:xfrm>
          <a:off x="2946172" y="5543605"/>
          <a:ext cx="2886727" cy="2041332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㈱エースロジコム　横浜事業所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神奈川県横浜市鶴見区大黒埠頭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22 YCC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物流棟内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109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号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045-510-2158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FAX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045-510-2159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2HI47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↓↓DOC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は下記へもご送付お願いします↓↓ 　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①搬入倉庫送信先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</a:t>
          </a:r>
          <a:r>
            <a:rPr kumimoji="1" lang="en-US" altLang="ja-JP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masahiro_hashizume@acelogicom.co.jp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②弊社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B/L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作成部署：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ACL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船会社 コード：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OCL1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（オーシーエルイチ）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ACL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通知先コード：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4AOCL(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ヨンエーオーシーエル）</a:t>
          </a:r>
        </a:p>
        <a:p>
          <a:pPr marL="0" indent="0">
            <a:lnSpc>
              <a:spcPct val="150000"/>
            </a:lnSpc>
            <a:buFontTx/>
            <a:buNone/>
          </a:pP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 editAs="oneCell">
    <xdr:from>
      <xdr:col>1</xdr:col>
      <xdr:colOff>0</xdr:colOff>
      <xdr:row>20</xdr:row>
      <xdr:rowOff>69849</xdr:rowOff>
    </xdr:from>
    <xdr:to>
      <xdr:col>7</xdr:col>
      <xdr:colOff>419100</xdr:colOff>
      <xdr:row>23</xdr:row>
      <xdr:rowOff>12700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0A813EB-ADA3-509C-059B-F5F639C3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300" y="4845049"/>
          <a:ext cx="5384800" cy="590551"/>
        </a:xfrm>
        <a:prstGeom prst="rect">
          <a:avLst/>
        </a:prstGeom>
      </xdr:spPr>
    </xdr:pic>
    <xdr:clientData/>
  </xdr:twoCellAnchor>
  <xdr:oneCellAnchor>
    <xdr:from>
      <xdr:col>1</xdr:col>
      <xdr:colOff>393700</xdr:colOff>
      <xdr:row>21</xdr:row>
      <xdr:rowOff>6350</xdr:rowOff>
    </xdr:from>
    <xdr:ext cx="4134465" cy="48930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9514EC4-EF7C-5A63-FB5B-C5C12228A5CC}"/>
            </a:ext>
          </a:extLst>
        </xdr:cNvPr>
        <xdr:cNvSpPr txBox="1"/>
      </xdr:nvSpPr>
      <xdr:spPr>
        <a:xfrm>
          <a:off x="635000" y="4997450"/>
          <a:ext cx="4134465" cy="489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2022/4</a:t>
          </a:r>
          <a:r>
            <a:rPr kumimoji="1" lang="ja-JP" altLang="ja-JP" sz="1400"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月出港本船より搬入先変更いたしました。</a:t>
          </a:r>
          <a:endParaRPr lang="ja-JP" altLang="ja-JP" sz="1400"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endParaRPr kumimoji="1" lang="ja-JP" altLang="en-US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14050</xdr:colOff>
      <xdr:row>24</xdr:row>
      <xdr:rowOff>205740</xdr:rowOff>
    </xdr:from>
    <xdr:to>
      <xdr:col>14</xdr:col>
      <xdr:colOff>182880</xdr:colOff>
      <xdr:row>31</xdr:row>
      <xdr:rowOff>30480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782390" y="5935980"/>
          <a:ext cx="3727370" cy="136398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EEECE1">
                <a:lumMod val="1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は右記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は右記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か所へご送付お願いします</a:t>
          </a:r>
          <a:endParaRPr kumimoji="0" lang="ja-JP" altLang="en-US" sz="700" b="1" i="0" u="none" strike="noStrike" kern="0" cap="none" spc="0" normalizeH="0" baseline="0" noProof="0">
            <a:ln>
              <a:noFill/>
            </a:ln>
            <a:solidFill>
              <a:srgbClr val="00B0F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lang="ja-JP" altLang="en-US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oneCellAnchor>
    <xdr:from>
      <xdr:col>8</xdr:col>
      <xdr:colOff>27861</xdr:colOff>
      <xdr:row>3</xdr:row>
      <xdr:rowOff>18890</xdr:rowOff>
    </xdr:from>
    <xdr:ext cx="3645614" cy="215138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5802392" y="1388109"/>
          <a:ext cx="3645614" cy="2151382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　東京フレートセンター　気付　オーシャンリンクス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東京都品川区八潮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2‐8‐1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03-3790-1241/FAX 03-3790-0803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問い合わせ先：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045-201-6951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UTOC TFC H /W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NACCS</a:t>
          </a:r>
          <a:r>
            <a:rPr kumimoji="1" lang="ja-JP" altLang="en-US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1FWC7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tyo_exp_document@utoc.co.jp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</a:t>
          </a: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②B/L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作成部署送付先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</a:t>
          </a:r>
        </a:p>
        <a:p>
          <a:pPr marL="0" indent="0">
            <a:lnSpc>
              <a:spcPts val="13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1CUTK(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イチシーユーティーケー）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より貨物搬入の事前予約・搬入確認いただけます。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https://www.utoc.co.jp/operation/uciom/</a:t>
          </a:r>
          <a:endParaRPr kumimoji="0" lang="ja-JP" altLang="ja-JP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ts val="1300"/>
            </a:lnSpc>
            <a:buFontTx/>
            <a:buNone/>
          </a:pPr>
          <a:endParaRPr kumimoji="1" lang="ja-JP" altLang="en-US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8</xdr:col>
      <xdr:colOff>29767</xdr:colOff>
      <xdr:row>13</xdr:row>
      <xdr:rowOff>157321</xdr:rowOff>
    </xdr:from>
    <xdr:ext cx="3791426" cy="207533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5798107" y="3601561"/>
          <a:ext cx="3791426" cy="2075339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endParaRPr kumimoji="1" lang="ja-JP" altLang="en-US" sz="7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気付　オーシャンリンクス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神奈川県横浜市中区本牧埠頭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045-264-7011/FAX 045-264-8036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保税蔵置場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2EWT8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yok_exp_document@utoc.co.jp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</a:t>
          </a:r>
          <a:r>
            <a:rPr kumimoji="1" lang="ja-JP" altLang="en-US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     </a:t>
          </a:r>
          <a:endParaRPr kumimoji="1" lang="en-US" altLang="ja-JP" sz="7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           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②B/L</a:t>
          </a:r>
          <a:r>
            <a:rPr kumimoji="1" lang="ja-JP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作成部署送付先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docs-tokyo@oceanlinks.co.jp</a:t>
          </a:r>
          <a:endParaRPr kumimoji="0" lang="en-US" altLang="ja-JP" sz="700" b="0" i="0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2BUTK(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ニビーユーティーケー）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の手順に沿って貨物搬入確認をお願いします。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https://www.utoc.co.jp/business/pdf/d5_export_mail_annai202101.pdf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 b="0" i="0" u="none" strike="noStrike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>
    <xdr:from>
      <xdr:col>8</xdr:col>
      <xdr:colOff>17147</xdr:colOff>
      <xdr:row>24</xdr:row>
      <xdr:rowOff>33354</xdr:rowOff>
    </xdr:from>
    <xdr:to>
      <xdr:col>14</xdr:col>
      <xdr:colOff>161773</xdr:colOff>
      <xdr:row>25</xdr:row>
      <xdr:rowOff>66084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785487" y="5763594"/>
          <a:ext cx="3703166" cy="24609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twoCellAnchor editAs="oneCell">
    <xdr:from>
      <xdr:col>0</xdr:col>
      <xdr:colOff>102872</xdr:colOff>
      <xdr:row>0</xdr:row>
      <xdr:rowOff>0</xdr:rowOff>
    </xdr:from>
    <xdr:to>
      <xdr:col>13</xdr:col>
      <xdr:colOff>587375</xdr:colOff>
      <xdr:row>1</xdr:row>
      <xdr:rowOff>94284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1A4F77F6-D354-414A-BF8A-B00B02022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2" y="0"/>
          <a:ext cx="9185908" cy="936294"/>
        </a:xfrm>
        <a:prstGeom prst="rect">
          <a:avLst/>
        </a:prstGeom>
      </xdr:spPr>
    </xdr:pic>
    <xdr:clientData/>
  </xdr:twoCellAnchor>
  <xdr:twoCellAnchor editAs="oneCell">
    <xdr:from>
      <xdr:col>0</xdr:col>
      <xdr:colOff>175736</xdr:colOff>
      <xdr:row>31</xdr:row>
      <xdr:rowOff>180773</xdr:rowOff>
    </xdr:from>
    <xdr:to>
      <xdr:col>13</xdr:col>
      <xdr:colOff>485175</xdr:colOff>
      <xdr:row>33</xdr:row>
      <xdr:rowOff>38656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7EB6322-FC69-B74D-9C92-8D0D99689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736" y="7450253"/>
          <a:ext cx="9026719" cy="315083"/>
        </a:xfrm>
        <a:prstGeom prst="rect">
          <a:avLst/>
        </a:prstGeom>
      </xdr:spPr>
    </xdr:pic>
    <xdr:clientData/>
  </xdr:twoCellAnchor>
  <xdr:oneCellAnchor>
    <xdr:from>
      <xdr:col>0</xdr:col>
      <xdr:colOff>228601</xdr:colOff>
      <xdr:row>28</xdr:row>
      <xdr:rowOff>17860</xdr:rowOff>
    </xdr:from>
    <xdr:ext cx="5440679" cy="62031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5E21380-01DA-459F-BCAA-46741CF7716B}"/>
            </a:ext>
          </a:extLst>
        </xdr:cNvPr>
        <xdr:cNvSpPr txBox="1"/>
      </xdr:nvSpPr>
      <xdr:spPr>
        <a:xfrm>
          <a:off x="228601" y="6601540"/>
          <a:ext cx="5440679" cy="620316"/>
        </a:xfrm>
        <a:prstGeom prst="rect">
          <a:avLst/>
        </a:prstGeom>
        <a:solidFill>
          <a:sysClr val="window" lastClr="FFFFFF"/>
        </a:solidFill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 BOOKING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10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12279</xdr:colOff>
      <xdr:row>26</xdr:row>
      <xdr:rowOff>67844</xdr:rowOff>
    </xdr:from>
    <xdr:to>
      <xdr:col>14</xdr:col>
      <xdr:colOff>90915</xdr:colOff>
      <xdr:row>34</xdr:row>
      <xdr:rowOff>198120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5864439" y="6034304"/>
          <a:ext cx="3667656" cy="183715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EEECE1">
                <a:lumMod val="1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9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9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9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は右記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は右記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か所へご送付お願いします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EEECE1">
                <a:lumMod val="1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oneCellAnchor>
    <xdr:from>
      <xdr:col>8</xdr:col>
      <xdr:colOff>28133</xdr:colOff>
      <xdr:row>3</xdr:row>
      <xdr:rowOff>208061</xdr:rowOff>
    </xdr:from>
    <xdr:ext cx="3663626" cy="232664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0AB3357-0C22-B745-827B-5A9EE255ADBD}"/>
            </a:ext>
          </a:extLst>
        </xdr:cNvPr>
        <xdr:cNvSpPr txBox="1"/>
      </xdr:nvSpPr>
      <xdr:spPr>
        <a:xfrm>
          <a:off x="5880293" y="1343441"/>
          <a:ext cx="3663626" cy="2326640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　東京フレートセンター　気付　オーシャンリンクス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東京都品川区八潮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2‐8‐1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03-3790-1241/FAX 03-3790-0803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問い合わせ先：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045-201-6951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UTOC TFC H /W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NACCS</a:t>
          </a:r>
          <a:r>
            <a:rPr kumimoji="1" lang="ja-JP" altLang="en-US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1FWC7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tyo_exp_document@utoc.co.jp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</a:t>
          </a: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②B/L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作成部署送付先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</a:t>
          </a:r>
        </a:p>
        <a:p>
          <a:pPr marL="0" indent="0">
            <a:lnSpc>
              <a:spcPts val="13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1CUTK(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イチシーユーティーケー）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より貨物搬入の事前予約・搬入確認いただけます。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https://www.utoc.co.jp/operation/uciom/</a:t>
          </a:r>
          <a:endParaRPr kumimoji="0" lang="ja-JP" altLang="ja-JP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ts val="1300"/>
            </a:lnSpc>
            <a:buFontTx/>
            <a:buNone/>
          </a:pPr>
          <a:endParaRPr kumimoji="1" lang="ja-JP" altLang="en-US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8</xdr:col>
      <xdr:colOff>22197</xdr:colOff>
      <xdr:row>14</xdr:row>
      <xdr:rowOff>204185</xdr:rowOff>
    </xdr:from>
    <xdr:ext cx="3662993" cy="2127536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7ABC5D1-BEB2-5549-834F-8C599BABCA9F}"/>
            </a:ext>
          </a:extLst>
        </xdr:cNvPr>
        <xdr:cNvSpPr txBox="1"/>
      </xdr:nvSpPr>
      <xdr:spPr>
        <a:xfrm>
          <a:off x="5874357" y="3663665"/>
          <a:ext cx="3662993" cy="2127536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endParaRPr kumimoji="1" lang="ja-JP" altLang="en-US" sz="7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気付　オーシャンリンクス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神奈川県横浜市中区本牧埠頭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045-264-7011/FAX 045-264-8036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保税蔵置場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2EWT8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yok_exp_document@utoc.co.jp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</a:t>
          </a:r>
          <a:r>
            <a:rPr kumimoji="1" lang="ja-JP" altLang="en-US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     </a:t>
          </a:r>
          <a:endParaRPr kumimoji="1" lang="en-US" altLang="ja-JP" sz="7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           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②B/L</a:t>
          </a:r>
          <a:r>
            <a:rPr kumimoji="1" lang="ja-JP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作成部署送付先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docs-tokyo@oceanlinks.co.jp</a:t>
          </a:r>
          <a:endParaRPr kumimoji="0" lang="en-US" altLang="ja-JP" sz="700" b="0" i="0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2BUTK(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ニビーユーティーケー）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の手順に沿って貨物搬入確認をお願いします。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https://www.utoc.co.jp/business/pdf/d5_export_mail_annai202101.pdf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 editAs="oneCell">
    <xdr:from>
      <xdr:col>1</xdr:col>
      <xdr:colOff>81917</xdr:colOff>
      <xdr:row>0</xdr:row>
      <xdr:rowOff>15240</xdr:rowOff>
    </xdr:from>
    <xdr:to>
      <xdr:col>13</xdr:col>
      <xdr:colOff>644525</xdr:colOff>
      <xdr:row>2</xdr:row>
      <xdr:rowOff>36322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1254115D-C994-7644-B589-BB9EF822D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2" y="15240"/>
          <a:ext cx="9039858" cy="916432"/>
        </a:xfrm>
        <a:prstGeom prst="rect">
          <a:avLst/>
        </a:prstGeom>
      </xdr:spPr>
    </xdr:pic>
    <xdr:clientData/>
  </xdr:twoCellAnchor>
  <xdr:twoCellAnchor>
    <xdr:from>
      <xdr:col>8</xdr:col>
      <xdr:colOff>12087</xdr:colOff>
      <xdr:row>25</xdr:row>
      <xdr:rowOff>72522</xdr:rowOff>
    </xdr:from>
    <xdr:to>
      <xdr:col>14</xdr:col>
      <xdr:colOff>87104</xdr:colOff>
      <xdr:row>26</xdr:row>
      <xdr:rowOff>79946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/>
      </xdr:nvSpPr>
      <xdr:spPr>
        <a:xfrm>
          <a:off x="5864247" y="5825622"/>
          <a:ext cx="3664037" cy="220784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twoCellAnchor editAs="oneCell">
    <xdr:from>
      <xdr:col>0</xdr:col>
      <xdr:colOff>103527</xdr:colOff>
      <xdr:row>34</xdr:row>
      <xdr:rowOff>165369</xdr:rowOff>
    </xdr:from>
    <xdr:to>
      <xdr:col>13</xdr:col>
      <xdr:colOff>378482</xdr:colOff>
      <xdr:row>36</xdr:row>
      <xdr:rowOff>48507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C96F452C-05E4-E84B-B25A-FEF73660C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27" y="7838709"/>
          <a:ext cx="9037955" cy="309858"/>
        </a:xfrm>
        <a:prstGeom prst="rect">
          <a:avLst/>
        </a:prstGeom>
      </xdr:spPr>
    </xdr:pic>
    <xdr:clientData/>
  </xdr:twoCellAnchor>
  <xdr:oneCellAnchor>
    <xdr:from>
      <xdr:col>0</xdr:col>
      <xdr:colOff>19708</xdr:colOff>
      <xdr:row>32</xdr:row>
      <xdr:rowOff>28510</xdr:rowOff>
    </xdr:from>
    <xdr:ext cx="5905500" cy="335279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5D37310-D3BE-4DC0-84FB-B8BB057E4B2B}"/>
            </a:ext>
          </a:extLst>
        </xdr:cNvPr>
        <xdr:cNvSpPr txBox="1"/>
      </xdr:nvSpPr>
      <xdr:spPr>
        <a:xfrm>
          <a:off x="19708" y="7208389"/>
          <a:ext cx="5905500" cy="335279"/>
        </a:xfrm>
        <a:prstGeom prst="rect">
          <a:avLst/>
        </a:prstGeom>
        <a:solidFill>
          <a:sysClr val="window" lastClr="FFFFFF"/>
        </a:solidFill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 BOOKING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9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114862</xdr:colOff>
      <xdr:row>7</xdr:row>
      <xdr:rowOff>21590</xdr:rowOff>
    </xdr:from>
    <xdr:to>
      <xdr:col>13</xdr:col>
      <xdr:colOff>520700</xdr:colOff>
      <xdr:row>17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D17AAFE-AB3F-4702-A55C-860CA46032AF}"/>
            </a:ext>
          </a:extLst>
        </xdr:cNvPr>
        <xdr:cNvSpPr txBox="1"/>
      </xdr:nvSpPr>
      <xdr:spPr>
        <a:xfrm>
          <a:off x="6050842" y="1949450"/>
          <a:ext cx="3354778" cy="221107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400"/>
            </a:lnSpc>
            <a:buFont typeface="Wingdings" panose="05000000000000000000" pitchFamily="2" charset="2"/>
            <a:buChar char="l"/>
          </a:pP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400"/>
            </a:lnSpc>
            <a:buFont typeface="Wingdings" panose="05000000000000000000" pitchFamily="2" charset="2"/>
            <a:buChar char="l"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時間ルール変更により、書類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CUT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CUT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日午前中となりました。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400"/>
            </a:lnSpc>
            <a:buFont typeface="Wingdings" panose="05000000000000000000" pitchFamily="2" charset="2"/>
            <a:buChar char="l"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時間ルールに伴い、全ての商品名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/HS CODE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の記載が必要となります。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CHEMICAL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に関しましては、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NON HAZERD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の場合でも、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MSDS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、貨物写真のご送付にご協力ください。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本本船変更となります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123754</xdr:colOff>
      <xdr:row>5</xdr:row>
      <xdr:rowOff>87630</xdr:rowOff>
    </xdr:from>
    <xdr:to>
      <xdr:col>13</xdr:col>
      <xdr:colOff>527050</xdr:colOff>
      <xdr:row>7</xdr:row>
      <xdr:rowOff>33655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3D1817F-BAD1-429C-A602-3D7405F71160}"/>
            </a:ext>
          </a:extLst>
        </xdr:cNvPr>
        <xdr:cNvSpPr txBox="1"/>
      </xdr:nvSpPr>
      <xdr:spPr>
        <a:xfrm>
          <a:off x="6156254" y="1719580"/>
          <a:ext cx="3406846" cy="2508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oneCellAnchor>
    <xdr:from>
      <xdr:col>8</xdr:col>
      <xdr:colOff>113276</xdr:colOff>
      <xdr:row>17</xdr:row>
      <xdr:rowOff>12247</xdr:rowOff>
    </xdr:from>
    <xdr:ext cx="3426690" cy="126434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25CAB54-C7AE-4DE6-8651-8B10090B2093}"/>
            </a:ext>
          </a:extLst>
        </xdr:cNvPr>
        <xdr:cNvSpPr txBox="1"/>
      </xdr:nvSpPr>
      <xdr:spPr>
        <a:xfrm>
          <a:off x="6049256" y="4088947"/>
          <a:ext cx="3426690" cy="1264341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　海運株式会社　東京支店 　 　 　 　 　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東京都大田区東海４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８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１５</a:t>
          </a:r>
          <a:b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: 03-3790-5166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FAX : 03-3790-5167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保税名称：東海運　大井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R/C H/W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NACCS:1FW02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↓↓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はこちらへもご送付お願いします↓↓ 　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弊社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作成部署：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</a:p>
      </xdr:txBody>
    </xdr:sp>
    <xdr:clientData/>
  </xdr:oneCellAnchor>
  <xdr:oneCellAnchor>
    <xdr:from>
      <xdr:col>8</xdr:col>
      <xdr:colOff>109538</xdr:colOff>
      <xdr:row>23</xdr:row>
      <xdr:rowOff>68501</xdr:rowOff>
    </xdr:from>
    <xdr:ext cx="3460194" cy="127952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CD7E87-7B03-47A3-9370-54494A67DD2C}"/>
            </a:ext>
          </a:extLst>
        </xdr:cNvPr>
        <xdr:cNvSpPr txBox="1"/>
      </xdr:nvSpPr>
      <xdr:spPr>
        <a:xfrm>
          <a:off x="6045518" y="5372021"/>
          <a:ext cx="3460194" cy="1279525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　海運株式会社　横浜支店　 　 　 　 　 　 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横浜市鶴見区大黒埠頭１５　市営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T-1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上屋 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: 045-506-0589 , 0735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FAX : 045-506-0739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保税名称：大黒埠頭　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号　（東海運）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2HDD3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↓↓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はこちらへもご送付お願いします↓↓ 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弊社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B/L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作成部署： 　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　 </a:t>
          </a:r>
          <a:endParaRPr kumimoji="1" lang="en-US" altLang="ja-JP" sz="7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11</xdr:col>
      <xdr:colOff>71438</xdr:colOff>
      <xdr:row>15</xdr:row>
      <xdr:rowOff>110015</xdr:rowOff>
    </xdr:from>
    <xdr:ext cx="1657112" cy="77104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1D86ECF-105E-43B7-9BF8-56CD451A9F6F}"/>
            </a:ext>
          </a:extLst>
        </xdr:cNvPr>
        <xdr:cNvSpPr txBox="1"/>
      </xdr:nvSpPr>
      <xdr:spPr>
        <a:xfrm>
          <a:off x="7750969" y="3699749"/>
          <a:ext cx="1657112" cy="771048"/>
        </a:xfrm>
        <a:prstGeom prst="rect">
          <a:avLst/>
        </a:prstGeom>
        <a:solidFill>
          <a:sysClr val="window" lastClr="FFFFFF"/>
        </a:solidFill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kumimoji="1" lang="en-US" altLang="ja-JP" sz="70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CFS CUT</a:t>
          </a:r>
          <a:r>
            <a:rPr kumimoji="1" lang="ja-JP" altLang="en-US" sz="70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日当日搬入の際は、個別にご連絡お願い致します。</a:t>
          </a:r>
          <a:endParaRPr kumimoji="1" lang="en-US" altLang="ja-JP" sz="70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7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lang="ja-JP" altLang="en-US" sz="7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</a:t>
          </a:r>
          <a:r>
            <a:rPr lang="en-US" altLang="ja-JP" sz="7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lang="ja-JP" altLang="en-US" sz="7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は下記</a:t>
          </a:r>
          <a:r>
            <a:rPr lang="en-US" altLang="ja-JP" sz="7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B/L</a:t>
          </a:r>
          <a:r>
            <a:rPr lang="ja-JP" altLang="en-US" sz="7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作成部署へご送付お願いします</a:t>
          </a:r>
          <a:endParaRPr kumimoji="1" lang="ja-JP" altLang="en-US" sz="70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13</xdr:col>
      <xdr:colOff>514350</xdr:colOff>
      <xdr:row>1</xdr:row>
      <xdr:rowOff>28982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1FC95BD-9B33-4165-AB93-390DC6944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50399" cy="870357"/>
        </a:xfrm>
        <a:prstGeom prst="rect">
          <a:avLst/>
        </a:prstGeom>
      </xdr:spPr>
    </xdr:pic>
    <xdr:clientData/>
  </xdr:twoCellAnchor>
  <xdr:twoCellAnchor editAs="oneCell">
    <xdr:from>
      <xdr:col>1</xdr:col>
      <xdr:colOff>188032</xdr:colOff>
      <xdr:row>29</xdr:row>
      <xdr:rowOff>73670</xdr:rowOff>
    </xdr:from>
    <xdr:to>
      <xdr:col>14</xdr:col>
      <xdr:colOff>1266</xdr:colOff>
      <xdr:row>31</xdr:row>
      <xdr:rowOff>64065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91FCFF0-D5BA-4DAF-BCA0-632EA37EE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52" y="6657350"/>
          <a:ext cx="9071534" cy="325675"/>
        </a:xfrm>
        <a:prstGeom prst="rect">
          <a:avLst/>
        </a:prstGeom>
      </xdr:spPr>
    </xdr:pic>
    <xdr:clientData/>
  </xdr:twoCellAnchor>
  <xdr:oneCellAnchor>
    <xdr:from>
      <xdr:col>5</xdr:col>
      <xdr:colOff>63500</xdr:colOff>
      <xdr:row>4</xdr:row>
      <xdr:rowOff>19050</xdr:rowOff>
    </xdr:from>
    <xdr:ext cx="5768975" cy="29210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B4A9FDE-F67F-437C-9F9F-91F404898DB6}"/>
            </a:ext>
          </a:extLst>
        </xdr:cNvPr>
        <xdr:cNvSpPr txBox="1"/>
      </xdr:nvSpPr>
      <xdr:spPr>
        <a:xfrm>
          <a:off x="3867150" y="1358900"/>
          <a:ext cx="5768975" cy="292100"/>
        </a:xfrm>
        <a:prstGeom prst="rect">
          <a:avLst/>
        </a:prstGeom>
        <a:noFill/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1BOOKING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番号あたり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9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65503</xdr:colOff>
      <xdr:row>4</xdr:row>
      <xdr:rowOff>251363</xdr:rowOff>
    </xdr:from>
    <xdr:to>
      <xdr:col>14</xdr:col>
      <xdr:colOff>549519</xdr:colOff>
      <xdr:row>17</xdr:row>
      <xdr:rowOff>206913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/>
      </xdr:nvSpPr>
      <xdr:spPr>
        <a:xfrm>
          <a:off x="6014965" y="1599517"/>
          <a:ext cx="4162131" cy="2673838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400"/>
            </a:lnSpc>
            <a:buFont typeface="Wingdings" panose="05000000000000000000" pitchFamily="2" charset="2"/>
            <a:buChar char="l"/>
          </a:pP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400"/>
            </a:lnSpc>
            <a:buFont typeface="Wingdings" panose="05000000000000000000" pitchFamily="2" charset="2"/>
            <a:buChar char="l"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時間ルール変更により、書類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CUT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CUT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日午前中となりました。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400"/>
            </a:lnSpc>
            <a:buFont typeface="Wingdings" panose="05000000000000000000" pitchFamily="2" charset="2"/>
            <a:buChar char="l"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時間ルールに伴い、全ての商品名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/HS CODE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の記載が必要となります。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CHEMICAL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に関しましては、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NON HAZERD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の場合でも、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MSDS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、貨物写真のご送付に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ご協力ください。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  <a:endParaRPr kumimoji="0" lang="en-US" altLang="ja-JP" sz="7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寧波向け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ATTACHE SHEET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対応不可です。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DESCRIPTION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欄は最大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256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文字まででお願いします。ご理解のほど宜しくお願い致します。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58908</xdr:colOff>
      <xdr:row>4</xdr:row>
      <xdr:rowOff>32093</xdr:rowOff>
    </xdr:from>
    <xdr:to>
      <xdr:col>14</xdr:col>
      <xdr:colOff>549519</xdr:colOff>
      <xdr:row>4</xdr:row>
      <xdr:rowOff>249898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 txBox="1"/>
      </xdr:nvSpPr>
      <xdr:spPr>
        <a:xfrm>
          <a:off x="6008370" y="1380247"/>
          <a:ext cx="4168726" cy="21780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oneCellAnchor>
    <xdr:from>
      <xdr:col>8</xdr:col>
      <xdr:colOff>48212</xdr:colOff>
      <xdr:row>17</xdr:row>
      <xdr:rowOff>232265</xdr:rowOff>
    </xdr:from>
    <xdr:ext cx="4298557" cy="1277082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DEB6E90-A9C7-644C-907D-8E7FEEDE2215}"/>
            </a:ext>
          </a:extLst>
        </xdr:cNvPr>
        <xdr:cNvSpPr txBox="1"/>
      </xdr:nvSpPr>
      <xdr:spPr>
        <a:xfrm>
          <a:off x="5997674" y="4298707"/>
          <a:ext cx="4298557" cy="1277082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　海運株式会社　東京支店 　 　 　 　 　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東京都大田区東海４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８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１５</a:t>
          </a:r>
          <a:b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: 03-3790-5166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FAX : 03-3790-5167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保税名称：東海運　大井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R/C H/W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NACCS:1FW02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↓↓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はこちらへもご送付お願いします↓↓ 　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弊社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作成部署：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</a:p>
      </xdr:txBody>
    </xdr:sp>
    <xdr:clientData/>
  </xdr:oneCellAnchor>
  <xdr:oneCellAnchor>
    <xdr:from>
      <xdr:col>8</xdr:col>
      <xdr:colOff>48211</xdr:colOff>
      <xdr:row>24</xdr:row>
      <xdr:rowOff>72537</xdr:rowOff>
    </xdr:from>
    <xdr:ext cx="4305886" cy="126096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A05EFAA-5DE9-C141-A38C-B1485A8BD933}"/>
            </a:ext>
          </a:extLst>
        </xdr:cNvPr>
        <xdr:cNvSpPr txBox="1"/>
      </xdr:nvSpPr>
      <xdr:spPr>
        <a:xfrm>
          <a:off x="5997673" y="5611691"/>
          <a:ext cx="4305886" cy="1260964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　海運株式会社　横浜支店　 　 　 　 　 　 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横浜市鶴見区大黒埠頭１５　市営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T-1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上屋 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: 045-506-0589 , 0735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FAX : 045-506-0739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保税名称：大黒埠頭　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号　（東海運）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2HDD3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↓↓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はこちらへもご送付お願いします↓↓ 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弊社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B/L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作成部署： 　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　 </a:t>
          </a:r>
          <a:endParaRPr kumimoji="1" lang="en-US" altLang="ja-JP" sz="7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11</xdr:col>
      <xdr:colOff>426866</xdr:colOff>
      <xdr:row>15</xdr:row>
      <xdr:rowOff>117541</xdr:rowOff>
    </xdr:from>
    <xdr:ext cx="1580271" cy="95701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B6F7FDF-133A-554C-BA5E-88D6F01B1FC3}"/>
            </a:ext>
          </a:extLst>
        </xdr:cNvPr>
        <xdr:cNvSpPr txBox="1"/>
      </xdr:nvSpPr>
      <xdr:spPr>
        <a:xfrm>
          <a:off x="8199266" y="3761889"/>
          <a:ext cx="1580271" cy="957018"/>
        </a:xfrm>
        <a:prstGeom prst="rect">
          <a:avLst/>
        </a:prstGeom>
        <a:solidFill>
          <a:sysClr val="window" lastClr="FFFFFF"/>
        </a:solidFill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kumimoji="1" lang="en-US" altLang="ja-JP" sz="70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CFS CUT</a:t>
          </a:r>
          <a:r>
            <a:rPr kumimoji="1" lang="ja-JP" altLang="en-US" sz="70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日当日搬入の際は、個別にご連絡お願い致します。</a:t>
          </a:r>
          <a:endParaRPr kumimoji="1" lang="en-US" altLang="ja-JP" sz="70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7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lang="ja-JP" altLang="en-US" sz="7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</a:t>
          </a:r>
          <a:r>
            <a:rPr lang="en-US" altLang="ja-JP" sz="7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lang="ja-JP" altLang="en-US" sz="7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は下記</a:t>
          </a:r>
          <a:r>
            <a:rPr lang="en-US" altLang="ja-JP" sz="7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B/L</a:t>
          </a:r>
          <a:r>
            <a:rPr lang="ja-JP" altLang="en-US" sz="7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作成部署へご送付お願いします</a:t>
          </a:r>
          <a:endParaRPr kumimoji="1" lang="ja-JP" altLang="en-US" sz="70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14</xdr:col>
      <xdr:colOff>533399</xdr:colOff>
      <xdr:row>2</xdr:row>
      <xdr:rowOff>38100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66B074B-E413-EC47-8829-EF1F5AA55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144123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903635</xdr:colOff>
      <xdr:row>30</xdr:row>
      <xdr:rowOff>159493</xdr:rowOff>
    </xdr:from>
    <xdr:to>
      <xdr:col>14</xdr:col>
      <xdr:colOff>596426</xdr:colOff>
      <xdr:row>32</xdr:row>
      <xdr:rowOff>140442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D6BC5AD9-20B7-2E43-82A1-AFBC3465F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423" y="7002839"/>
          <a:ext cx="9080485" cy="319893"/>
        </a:xfrm>
        <a:prstGeom prst="rect">
          <a:avLst/>
        </a:prstGeom>
      </xdr:spPr>
    </xdr:pic>
    <xdr:clientData/>
  </xdr:twoCellAnchor>
  <xdr:oneCellAnchor>
    <xdr:from>
      <xdr:col>0</xdr:col>
      <xdr:colOff>99390</xdr:colOff>
      <xdr:row>29</xdr:row>
      <xdr:rowOff>40298</xdr:rowOff>
    </xdr:from>
    <xdr:ext cx="5964115" cy="2921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5CCDD58-1741-4D4F-BB66-BBD19A412491}"/>
            </a:ext>
          </a:extLst>
        </xdr:cNvPr>
        <xdr:cNvSpPr txBox="1"/>
      </xdr:nvSpPr>
      <xdr:spPr>
        <a:xfrm>
          <a:off x="99390" y="6759150"/>
          <a:ext cx="5964115" cy="292100"/>
        </a:xfrm>
        <a:prstGeom prst="rect">
          <a:avLst/>
        </a:prstGeom>
        <a:noFill/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1BOOKING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番号あたり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9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229870</xdr:colOff>
      <xdr:row>17</xdr:row>
      <xdr:rowOff>109857</xdr:rowOff>
    </xdr:from>
    <xdr:to>
      <xdr:col>8</xdr:col>
      <xdr:colOff>205740</xdr:colOff>
      <xdr:row>18</xdr:row>
      <xdr:rowOff>152401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E6DCA13-4020-46BD-A63A-0BEB50A19F4F}"/>
            </a:ext>
          </a:extLst>
        </xdr:cNvPr>
        <xdr:cNvSpPr txBox="1"/>
      </xdr:nvSpPr>
      <xdr:spPr>
        <a:xfrm>
          <a:off x="229870" y="4117977"/>
          <a:ext cx="5728970" cy="255904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13</xdr:col>
      <xdr:colOff>406659</xdr:colOff>
      <xdr:row>2</xdr:row>
      <xdr:rowOff>12686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351B3A4-2809-4F08-B542-C692B6928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153783" cy="9175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171450</xdr:rowOff>
    </xdr:from>
    <xdr:to>
      <xdr:col>13</xdr:col>
      <xdr:colOff>425474</xdr:colOff>
      <xdr:row>28</xdr:row>
      <xdr:rowOff>78826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636ECCF-A13F-412F-A1D6-1241A51B3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48400"/>
          <a:ext cx="9172599" cy="301076"/>
        </a:xfrm>
        <a:prstGeom prst="rect">
          <a:avLst/>
        </a:prstGeom>
      </xdr:spPr>
    </xdr:pic>
    <xdr:clientData/>
  </xdr:twoCellAnchor>
  <xdr:oneCellAnchor>
    <xdr:from>
      <xdr:col>8</xdr:col>
      <xdr:colOff>228601</xdr:colOff>
      <xdr:row>13</xdr:row>
      <xdr:rowOff>3810</xdr:rowOff>
    </xdr:from>
    <xdr:ext cx="3143250" cy="125394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40BC905-7DEF-4BAA-B694-B9FA1CCF4ED8}"/>
            </a:ext>
          </a:extLst>
        </xdr:cNvPr>
        <xdr:cNvSpPr txBox="1"/>
      </xdr:nvSpPr>
      <xdr:spPr>
        <a:xfrm>
          <a:off x="5981701" y="3158490"/>
          <a:ext cx="3143250" cy="1253943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　海運株式会社　東京支店 　 　 　 　 　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東京都大田区東海４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８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１５</a:t>
          </a:r>
          <a:b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: 03-3790-5166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FAX : 03-3790-5167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保税名称：東海運　大井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R/C H/W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NACCS:1FW02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↓↓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はこちらへもご送付お願いします↓↓ 　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弊社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作成部署：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</a:p>
      </xdr:txBody>
    </xdr:sp>
    <xdr:clientData/>
  </xdr:oneCellAnchor>
  <xdr:oneCellAnchor>
    <xdr:from>
      <xdr:col>8</xdr:col>
      <xdr:colOff>215901</xdr:colOff>
      <xdr:row>18</xdr:row>
      <xdr:rowOff>207010</xdr:rowOff>
    </xdr:from>
    <xdr:ext cx="3168650" cy="1345329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71C7F9A-C5C8-4882-8EA3-595BB9B1AE2C}"/>
            </a:ext>
          </a:extLst>
        </xdr:cNvPr>
        <xdr:cNvSpPr txBox="1"/>
      </xdr:nvSpPr>
      <xdr:spPr>
        <a:xfrm>
          <a:off x="5969001" y="4428490"/>
          <a:ext cx="3168650" cy="1345329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　海運株式会社　横浜支店　 　 　 　 　 　 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横浜市鶴見区大黒埠頭１５　市営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T-1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上屋 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: 045-506-0589 , 0735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FAX : 045-506-0739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保税名称：大黒埠頭　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号　（東海運）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2HDD3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↓↓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はこちらへもご送付お願いします↓↓ 　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ts val="13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弊社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B/L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作成部署： 　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　 </a:t>
          </a:r>
          <a:endParaRPr kumimoji="1" lang="en-US" altLang="ja-JP" sz="7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>
    <xdr:from>
      <xdr:col>1</xdr:col>
      <xdr:colOff>0</xdr:colOff>
      <xdr:row>18</xdr:row>
      <xdr:rowOff>152401</xdr:rowOff>
    </xdr:from>
    <xdr:to>
      <xdr:col>8</xdr:col>
      <xdr:colOff>198120</xdr:colOff>
      <xdr:row>26</xdr:row>
      <xdr:rowOff>182880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471F10E-F651-4740-941D-BE1D2EE70945}"/>
            </a:ext>
          </a:extLst>
        </xdr:cNvPr>
        <xdr:cNvSpPr txBox="1"/>
      </xdr:nvSpPr>
      <xdr:spPr>
        <a:xfrm>
          <a:off x="236220" y="4373881"/>
          <a:ext cx="5715000" cy="1844039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400"/>
            </a:lnSpc>
            <a:buFont typeface="Wingdings" panose="05000000000000000000" pitchFamily="2" charset="2"/>
            <a:buChar char="l"/>
          </a:pP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400"/>
            </a:lnSpc>
            <a:buFont typeface="Wingdings" panose="05000000000000000000" pitchFamily="2" charset="2"/>
            <a:buChar char="l"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時間ルール変更により、書類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CUT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CUT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日午前中となりました。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400"/>
            </a:lnSpc>
            <a:buFont typeface="Wingdings" panose="05000000000000000000" pitchFamily="2" charset="2"/>
            <a:buChar char="l"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時間ルールに伴い、全ての商品名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/HS CODE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の記載が必要となります。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CHEMICAL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に関しましては、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NON HAZERD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の場合でも、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MSDS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、貨物写真のご送付にご協力ください。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は右記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B/L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作成部署へご送付お願いします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oneCellAnchor>
    <xdr:from>
      <xdr:col>8</xdr:col>
      <xdr:colOff>196850</xdr:colOff>
      <xdr:row>8</xdr:row>
      <xdr:rowOff>77471</xdr:rowOff>
    </xdr:from>
    <xdr:ext cx="3216910" cy="58547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A978093-3605-49C1-8D36-6F8EDBA2B510}"/>
            </a:ext>
          </a:extLst>
        </xdr:cNvPr>
        <xdr:cNvSpPr txBox="1"/>
      </xdr:nvSpPr>
      <xdr:spPr>
        <a:xfrm>
          <a:off x="5949950" y="2165351"/>
          <a:ext cx="3216910" cy="585470"/>
        </a:xfrm>
        <a:prstGeom prst="rect">
          <a:avLst/>
        </a:prstGeom>
        <a:solidFill>
          <a:sysClr val="window" lastClr="FFFFFF"/>
        </a:solidFill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 BOOKING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9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136574</xdr:colOff>
      <xdr:row>7</xdr:row>
      <xdr:rowOff>136809</xdr:rowOff>
    </xdr:from>
    <xdr:to>
      <xdr:col>17</xdr:col>
      <xdr:colOff>21981</xdr:colOff>
      <xdr:row>32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756699" y="1860834"/>
          <a:ext cx="2228557" cy="436851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ja-JP" altLang="en-US" sz="700" b="0" i="0" baseline="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buFont typeface="Wingdings" panose="05000000000000000000" pitchFamily="2" charset="2"/>
            <a:buChar char="l"/>
          </a:pPr>
          <a:r>
            <a:rPr lang="ja-JP" altLang="en-US" sz="700" b="0" i="0" u="none" strike="noStrike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lang="en-US" altLang="ja-JP" sz="700" b="0" i="0" u="none" strike="noStrike" baseline="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リチウムイオン電池に関しては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SP 188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の場合でも積載出来かねます。</a:t>
          </a: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揚げ地側の税関判断が厳しくなっております。</a:t>
          </a:r>
          <a:r>
            <a:rPr kumimoji="0" lang="en-US" altLang="ja-JP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UN CLASS</a:t>
          </a: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なしの場合でも人体に有毒となる商品や、化学品については韓国の国内での危険品に該当する可能性</a:t>
          </a: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がありますので、</a:t>
          </a: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必ず事前に英文</a:t>
          </a:r>
          <a:r>
            <a:rPr kumimoji="0" lang="en-US" altLang="ja-JP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MSDS</a:t>
          </a: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にてご確認</a:t>
          </a: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頂きますようお願いします。確認ができない場合は</a:t>
          </a: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積載ができない場合</a:t>
          </a: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が御座います。</a:t>
          </a: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は左記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は左記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か所ご送付お願いします。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 </a:t>
          </a:r>
          <a:r>
            <a:rPr lang="en-US" altLang="ja-JP" sz="7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NO SERVICE</a:t>
          </a:r>
          <a:r>
            <a:rPr lang="ja-JP" altLang="en-US" sz="700" b="0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となります</a:t>
          </a:r>
          <a:endParaRPr lang="en-US" altLang="ja-JP" sz="700" b="0" i="0" u="none" strike="noStrike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buFont typeface="Wingdings" panose="05000000000000000000" pitchFamily="2" charset="2"/>
            <a:buChar char="l"/>
          </a:pPr>
          <a:r>
            <a:rPr lang="ja-JP" altLang="en-US" sz="700" b="0" i="0" u="none" strike="noStrike" baseline="0">
              <a:solidFill>
                <a:srgbClr val="00B05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</a:p>
      </xdr:txBody>
    </xdr:sp>
    <xdr:clientData/>
  </xdr:twoCellAnchor>
  <xdr:twoCellAnchor>
    <xdr:from>
      <xdr:col>13</xdr:col>
      <xdr:colOff>150202</xdr:colOff>
      <xdr:row>6</xdr:row>
      <xdr:rowOff>34118</xdr:rowOff>
    </xdr:from>
    <xdr:to>
      <xdr:col>17</xdr:col>
      <xdr:colOff>38100</xdr:colOff>
      <xdr:row>7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768422" y="1649558"/>
          <a:ext cx="2227238" cy="232582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oneCellAnchor>
    <xdr:from>
      <xdr:col>6</xdr:col>
      <xdr:colOff>487970</xdr:colOff>
      <xdr:row>4</xdr:row>
      <xdr:rowOff>93811</xdr:rowOff>
    </xdr:from>
    <xdr:ext cx="6370030" cy="34306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755170" y="1224111"/>
          <a:ext cx="6370030" cy="343069"/>
        </a:xfrm>
        <a:prstGeom prst="rect">
          <a:avLst/>
        </a:prstGeom>
        <a:noFill/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 BOOKING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10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9</xdr:col>
      <xdr:colOff>49385</xdr:colOff>
      <xdr:row>6</xdr:row>
      <xdr:rowOff>36830</xdr:rowOff>
    </xdr:from>
    <xdr:ext cx="2823355" cy="265303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DB7F46C-71A5-5A4A-9AD5-B1BCB139D308}"/>
            </a:ext>
          </a:extLst>
        </xdr:cNvPr>
        <xdr:cNvSpPr txBox="1"/>
      </xdr:nvSpPr>
      <xdr:spPr>
        <a:xfrm>
          <a:off x="5977745" y="1652270"/>
          <a:ext cx="2823355" cy="2653030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　東京フレートセンター　気付　オーシャンリンクス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東京都品川区八潮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2‐8‐1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03-3790-1241/FAX 03-3790-0803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問い合わせ先：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045-201-6951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UTOC TFC H /W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NACCS</a:t>
          </a:r>
          <a:r>
            <a:rPr kumimoji="1" lang="ja-JP" altLang="en-US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1FWC7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tyo_exp_document@utoc.co.jp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作成部署送付先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1CUTK(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イチシーユーティーケー）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ja-JP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より</a:t>
          </a:r>
          <a:r>
            <a:rPr kumimoji="1" lang="ja-JP" altLang="en-US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貨物搬入の事前予約・搬入確認いただけます。</a:t>
          </a:r>
          <a:r>
            <a:rPr kumimoji="1" lang="en-US" altLang="ja-JP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https://www.utoc.co.jp/operation/uciom/</a:t>
          </a:r>
          <a:endParaRPr kumimoji="1" lang="ja-JP" altLang="en-US" sz="700">
            <a:solidFill>
              <a:schemeClr val="accent3">
                <a:lumMod val="5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9</xdr:col>
      <xdr:colOff>64104</xdr:colOff>
      <xdr:row>22</xdr:row>
      <xdr:rowOff>47650</xdr:rowOff>
    </xdr:from>
    <xdr:ext cx="2801016" cy="261935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196F7CF-B37E-3241-A365-AF135CAA45BD}"/>
            </a:ext>
          </a:extLst>
        </xdr:cNvPr>
        <xdr:cNvSpPr txBox="1"/>
      </xdr:nvSpPr>
      <xdr:spPr>
        <a:xfrm>
          <a:off x="5992464" y="4391050"/>
          <a:ext cx="2801016" cy="2619350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気付　オーシャンリンクス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神奈川県横浜市中区本牧埠頭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en-US" altLang="ja-JP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045-264-7011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/FAX 045-264-8036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保税名称 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株式会社宇徳 本牧埠頭 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A-6CFS 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保税蔵置場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NACCS: 2EWT8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①搬入倉庫送信先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yok_exp_document@utoc.co.jp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</a:t>
          </a:r>
          <a:r>
            <a:rPr kumimoji="1" lang="ja-JP" altLang="en-US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     </a:t>
          </a:r>
          <a:endParaRPr kumimoji="1" lang="en-US" altLang="ja-JP" sz="7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②B/L</a:t>
          </a:r>
          <a:r>
            <a:rPr kumimoji="1" lang="ja-JP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作成部署送付先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docs-tokyo@oceanlinks.co.jp</a:t>
          </a:r>
          <a:endParaRPr kumimoji="0" lang="en-US" altLang="ja-JP" sz="700" b="0" i="0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2BUTK(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ニビーユーティーケー）</a:t>
          </a:r>
          <a:endParaRPr kumimoji="1" lang="en-US" altLang="ja-JP" sz="700" b="0" i="0" u="none" strike="noStrike" baseline="0">
            <a:solidFill>
              <a:schemeClr val="accent3">
                <a:lumMod val="50000"/>
              </a:schemeClr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eaLnBrk="1" fontAlgn="auto" latinLnBrk="0" hangingPunct="1"/>
          <a:r>
            <a:rPr kumimoji="1" lang="ja-JP" altLang="ja-JP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の手順に沿って貨物搬入確認をお願いします。</a:t>
          </a:r>
          <a:endParaRPr kumimoji="1" lang="en-US" altLang="ja-JP" sz="700">
            <a:solidFill>
              <a:schemeClr val="accent3">
                <a:lumMod val="50000"/>
              </a:schemeClr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eaLnBrk="1" fontAlgn="auto" latinLnBrk="0" hangingPunct="1"/>
          <a:r>
            <a:rPr kumimoji="1" lang="en-US" altLang="ja-JP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https://www.utoc.co.jp/business/pdf/d5_export_mail_annai202101.pdf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13</xdr:col>
      <xdr:colOff>586936</xdr:colOff>
      <xdr:row>3</xdr:row>
      <xdr:rowOff>426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B0597F41-E277-F648-82E4-C1C28E4E7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25671" cy="952926"/>
        </a:xfrm>
        <a:prstGeom prst="rect">
          <a:avLst/>
        </a:prstGeom>
      </xdr:spPr>
    </xdr:pic>
    <xdr:clientData/>
  </xdr:twoCellAnchor>
  <xdr:twoCellAnchor editAs="oneCell">
    <xdr:from>
      <xdr:col>1</xdr:col>
      <xdr:colOff>569303</xdr:colOff>
      <xdr:row>42</xdr:row>
      <xdr:rowOff>68580</xdr:rowOff>
    </xdr:from>
    <xdr:to>
      <xdr:col>15</xdr:col>
      <xdr:colOff>325055</xdr:colOff>
      <xdr:row>44</xdr:row>
      <xdr:rowOff>60409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C93E28A0-049E-E047-9EAC-000858A57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243" y="7787640"/>
          <a:ext cx="9212172" cy="3271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388620</xdr:colOff>
      <xdr:row>17</xdr:row>
      <xdr:rowOff>40004</xdr:rowOff>
    </xdr:from>
    <xdr:ext cx="3642360" cy="234505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3F7B2BA-E247-4205-A29A-96B998ABDD93}"/>
            </a:ext>
          </a:extLst>
        </xdr:cNvPr>
        <xdr:cNvSpPr txBox="1"/>
      </xdr:nvSpPr>
      <xdr:spPr>
        <a:xfrm>
          <a:off x="3642360" y="4032884"/>
          <a:ext cx="3642360" cy="2345056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endParaRPr kumimoji="1" lang="ja-JP" altLang="en-US" sz="7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気付　オーシャンリンクス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神奈川県横浜市中区本牧埠頭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045-264-7011/FAX 045-264-8036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保税蔵置場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2EWT8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①搬入倉庫送信先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yok_exp_document@utoc.co.jp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</a:t>
          </a:r>
          <a:r>
            <a:rPr kumimoji="1" lang="ja-JP" altLang="en-US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     </a:t>
          </a:r>
          <a:endParaRPr kumimoji="1" lang="en-US" altLang="ja-JP" sz="7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②B/L</a:t>
          </a:r>
          <a:r>
            <a:rPr kumimoji="1" lang="ja-JP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作成部署送付先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docs-tokyo@oceanlinks.co.jp</a:t>
          </a:r>
          <a:endParaRPr kumimoji="0" lang="en-US" altLang="ja-JP" sz="700" b="0" i="0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2BUTK(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ニビーユーティーケー）</a:t>
          </a:r>
          <a:endParaRPr kumimoji="1" lang="en-US" altLang="ja-JP" sz="700" b="0" i="0" u="none" strike="noStrike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の手順に沿って貨物搬入確認をお願いします。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https://www.utoc.co.jp/business/pdf/d5_export_mail_annai202101.pdf</a:t>
          </a:r>
          <a:endParaRPr kumimoji="1" lang="en-US" altLang="ja-JP" sz="7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>
    <xdr:from>
      <xdr:col>8</xdr:col>
      <xdr:colOff>260350</xdr:colOff>
      <xdr:row>6</xdr:row>
      <xdr:rowOff>178205</xdr:rowOff>
    </xdr:from>
    <xdr:to>
      <xdr:col>13</xdr:col>
      <xdr:colOff>558800</xdr:colOff>
      <xdr:row>22</xdr:row>
      <xdr:rowOff>121920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E2531A5-3507-4450-AD3D-3FC6FFA2BF57}"/>
            </a:ext>
          </a:extLst>
        </xdr:cNvPr>
        <xdr:cNvSpPr txBox="1"/>
      </xdr:nvSpPr>
      <xdr:spPr>
        <a:xfrm>
          <a:off x="7217410" y="1816505"/>
          <a:ext cx="3285490" cy="3441295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lang="en-US" altLang="ja-JP" sz="700" b="0" i="0" baseline="0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lang="en-US" altLang="ja-JP" sz="1100" b="0" i="0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2022/04</a:t>
          </a:r>
          <a:r>
            <a:rPr lang="ja-JP" altLang="en-US" sz="1100" b="0" i="0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月より出港地が横浜へ変更となります。</a:t>
          </a:r>
          <a:endParaRPr lang="en-US" altLang="ja-JP" sz="1100" b="0" i="0" baseline="0">
            <a:solidFill>
              <a:schemeClr val="tx2">
                <a:lumMod val="60000"/>
                <a:lumOff val="40000"/>
              </a:schemeClr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lang="ja-JP" altLang="en-US" sz="700" b="1" i="0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８桁の</a:t>
          </a:r>
          <a:r>
            <a:rPr lang="en-US" altLang="ja-JP" sz="700" b="1" i="0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HS CODE</a:t>
          </a:r>
          <a:r>
            <a:rPr lang="ja-JP" altLang="en-US" sz="700" b="1" i="0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記載必須</a:t>
          </a:r>
          <a:r>
            <a:rPr lang="ja-JP" altLang="en-US" sz="700" b="0" i="0" baseline="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となります。　</a:t>
          </a:r>
          <a:r>
            <a:rPr lang="ja-JP" altLang="en-US" sz="700" b="0" i="0" baseline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詳しくはお知らせをご確認ください。　　</a:t>
          </a:r>
          <a:r>
            <a:rPr lang="en-US" altLang="ja-JP" sz="700" b="0" i="0" baseline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http://www.oceanlinks.co.jp/info-19496/</a:t>
          </a: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en-US" altLang="ja-JP" sz="700" b="0" i="0" baseline="0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lang="ja-JP" altLang="en-US" sz="700" b="0" i="0" baseline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</a:t>
          </a:r>
          <a:r>
            <a:rPr lang="ja-JP" altLang="en-US" sz="700" b="1" i="0" baseline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海上輸送に耐えうる梱包</a:t>
          </a:r>
          <a:r>
            <a:rPr lang="ja-JP" altLang="en-US" sz="700" b="0" i="0" baseline="0">
              <a:solidFill>
                <a:sysClr val="windowText" lastClr="00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」での搬入をお願い致します。</a:t>
          </a: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　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0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</a:t>
          </a:r>
          <a:endParaRPr kumimoji="0" lang="en-US" altLang="ja-JP" sz="16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ja-JP" altLang="en-US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お受け出来かねます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は左記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は左記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か所へご送付お願いします。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  <a:endParaRPr kumimoji="0" lang="en-US" altLang="ja-JP" sz="700" b="1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261620</xdr:colOff>
      <xdr:row>6</xdr:row>
      <xdr:rowOff>612</xdr:rowOff>
    </xdr:from>
    <xdr:to>
      <xdr:col>13</xdr:col>
      <xdr:colOff>553720</xdr:colOff>
      <xdr:row>6</xdr:row>
      <xdr:rowOff>181610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489272-46A9-4B1C-922E-06757838889C}"/>
            </a:ext>
          </a:extLst>
        </xdr:cNvPr>
        <xdr:cNvSpPr txBox="1"/>
      </xdr:nvSpPr>
      <xdr:spPr>
        <a:xfrm>
          <a:off x="7218680" y="1638912"/>
          <a:ext cx="3279140" cy="180998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285749</xdr:colOff>
      <xdr:row>2</xdr:row>
      <xdr:rowOff>37020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0CFB3B8-2020-4D89-9D72-1165A62AF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9899" cy="938720"/>
        </a:xfrm>
        <a:prstGeom prst="rect">
          <a:avLst/>
        </a:prstGeom>
      </xdr:spPr>
    </xdr:pic>
    <xdr:clientData/>
  </xdr:twoCellAnchor>
  <xdr:twoCellAnchor editAs="oneCell">
    <xdr:from>
      <xdr:col>0</xdr:col>
      <xdr:colOff>303530</xdr:colOff>
      <xdr:row>31</xdr:row>
      <xdr:rowOff>68580</xdr:rowOff>
    </xdr:from>
    <xdr:to>
      <xdr:col>11</xdr:col>
      <xdr:colOff>346710</xdr:colOff>
      <xdr:row>33</xdr:row>
      <xdr:rowOff>32439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C8D36BF-2892-4F94-BD9F-A92914085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30" y="7002780"/>
          <a:ext cx="8958580" cy="299139"/>
        </a:xfrm>
        <a:prstGeom prst="rect">
          <a:avLst/>
        </a:prstGeom>
      </xdr:spPr>
    </xdr:pic>
    <xdr:clientData/>
  </xdr:twoCellAnchor>
  <xdr:oneCellAnchor>
    <xdr:from>
      <xdr:col>19</xdr:col>
      <xdr:colOff>134961</xdr:colOff>
      <xdr:row>14</xdr:row>
      <xdr:rowOff>181706</xdr:rowOff>
    </xdr:from>
    <xdr:ext cx="3044484" cy="2856769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661FD13-C3F6-497D-9AA5-911E329508A3}"/>
            </a:ext>
          </a:extLst>
        </xdr:cNvPr>
        <xdr:cNvSpPr txBox="1"/>
      </xdr:nvSpPr>
      <xdr:spPr>
        <a:xfrm>
          <a:off x="13841436" y="3610706"/>
          <a:ext cx="3044484" cy="2856769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＆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バ ン ニ ン グ 場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所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　本牧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D-5CFS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気付　オーシャンリンクス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神奈川県横浜市中区本牧埠頭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1-16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en-US" altLang="ja-JP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045-623-1241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/FAX 045-623-1259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保税名称 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本牧公社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D-5 CFS DHA NACCS:2EK21 </a:t>
          </a:r>
        </a:p>
        <a:p>
          <a:pPr marL="0" indent="0">
            <a:lnSpc>
              <a:spcPct val="150000"/>
            </a:lnSpc>
            <a:buFontTx/>
            <a:buNone/>
          </a:pP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</a:t>
          </a:r>
          <a:endParaRPr kumimoji="1" lang="en-US" altLang="ja-JP" sz="7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①搬入倉庫送信先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yok_exp_document@utoc.co.jp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endParaRPr kumimoji="1" lang="en-US" altLang="ja-JP" sz="7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②B/L</a:t>
          </a:r>
          <a:r>
            <a:rPr kumimoji="1" lang="ja-JP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作成部署送付先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docs@oceanlinks.co.jp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： 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： 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8</xdr:col>
      <xdr:colOff>15985</xdr:colOff>
      <xdr:row>22</xdr:row>
      <xdr:rowOff>133350</xdr:rowOff>
    </xdr:from>
    <xdr:ext cx="3540015" cy="59245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E91CD8C-F3FE-49C6-ACB4-129308966E6C}"/>
            </a:ext>
          </a:extLst>
        </xdr:cNvPr>
        <xdr:cNvSpPr txBox="1"/>
      </xdr:nvSpPr>
      <xdr:spPr>
        <a:xfrm>
          <a:off x="6973045" y="5269230"/>
          <a:ext cx="3540015" cy="592455"/>
        </a:xfrm>
        <a:prstGeom prst="rect">
          <a:avLst/>
        </a:prstGeom>
        <a:solidFill>
          <a:sysClr val="window" lastClr="FFFFFF"/>
        </a:solidFill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 BOOKING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10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11</xdr:col>
      <xdr:colOff>144578</xdr:colOff>
      <xdr:row>7</xdr:row>
      <xdr:rowOff>38100</xdr:rowOff>
    </xdr:from>
    <xdr:ext cx="375487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4C16ADE-DF3E-49CA-99E7-530DE0FB1916}"/>
            </a:ext>
          </a:extLst>
        </xdr:cNvPr>
        <xdr:cNvSpPr txBox="1"/>
      </xdr:nvSpPr>
      <xdr:spPr>
        <a:xfrm>
          <a:off x="9174278" y="2000250"/>
          <a:ext cx="375487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149225</xdr:colOff>
      <xdr:row>17</xdr:row>
      <xdr:rowOff>42544</xdr:rowOff>
    </xdr:from>
    <xdr:ext cx="3571875" cy="235775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9B433CD-E382-46B9-96BE-43ECC3A9A630}"/>
            </a:ext>
          </a:extLst>
        </xdr:cNvPr>
        <xdr:cNvSpPr txBox="1"/>
      </xdr:nvSpPr>
      <xdr:spPr>
        <a:xfrm>
          <a:off x="149225" y="4035424"/>
          <a:ext cx="3571875" cy="2357756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　東京フレートセンター　気付　オーシャンリンクス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東京都品川区八潮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2‐8‐1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03-3790-1241/FAX 03-3790-0803</a:t>
          </a:r>
          <a:r>
            <a:rPr kumimoji="1" lang="en-US" altLang="ja-JP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問い合わせ先：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045-201-6951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UTOC TFC H /W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NACCS</a:t>
          </a:r>
          <a:r>
            <a:rPr kumimoji="1" lang="ja-JP" altLang="en-US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1FWC7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tyo_exp_document@utoc.co.jp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作成部署送付先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1CUTK(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イチシーユーティーケー）</a:t>
          </a:r>
          <a:endParaRPr kumimoji="1"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より貨物搬入の事前予約・搬入確認いただけます。</a:t>
          </a:r>
          <a:r>
            <a:rPr kumimoji="1" lang="en-US" altLang="ja-JP" sz="700">
              <a:solidFill>
                <a:schemeClr val="accent3">
                  <a:lumMod val="5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https://www.utoc.co.jp/operation/uciom/</a:t>
          </a:r>
          <a:endParaRPr lang="ja-JP" altLang="ja-JP" sz="700">
            <a:solidFill>
              <a:schemeClr val="accent3">
                <a:lumMod val="50000"/>
              </a:schemeClr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endParaRPr kumimoji="1" lang="ja-JP" altLang="en-US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177797</xdr:colOff>
      <xdr:row>7</xdr:row>
      <xdr:rowOff>2122</xdr:rowOff>
    </xdr:from>
    <xdr:to>
      <xdr:col>12</xdr:col>
      <xdr:colOff>561337</xdr:colOff>
      <xdr:row>14</xdr:row>
      <xdr:rowOff>135467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80664" y="1890189"/>
          <a:ext cx="2872740" cy="161501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252000" rtlCol="0" anchor="t"/>
        <a:lstStyle/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500"/>
            </a:lnSpc>
            <a:buFont typeface="Wingdings" panose="05000000000000000000" pitchFamily="2" charset="2"/>
            <a:buChar char="l"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EEECE1">
                <a:lumMod val="1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  <a:endParaRPr kumimoji="0" lang="en-US" altLang="ja-JP" sz="700" b="1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8</xdr:col>
      <xdr:colOff>177797</xdr:colOff>
      <xdr:row>6</xdr:row>
      <xdr:rowOff>11646</xdr:rowOff>
    </xdr:from>
    <xdr:to>
      <xdr:col>12</xdr:col>
      <xdr:colOff>561337</xdr:colOff>
      <xdr:row>7</xdr:row>
      <xdr:rowOff>2121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099297" y="1332446"/>
          <a:ext cx="2834640" cy="193675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oneCellAnchor>
    <xdr:from>
      <xdr:col>1</xdr:col>
      <xdr:colOff>1961</xdr:colOff>
      <xdr:row>22</xdr:row>
      <xdr:rowOff>33043</xdr:rowOff>
    </xdr:from>
    <xdr:ext cx="3749196" cy="243011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43B27D2-493F-3B46-B4A7-551810E50B14}"/>
            </a:ext>
          </a:extLst>
        </xdr:cNvPr>
        <xdr:cNvSpPr txBox="1"/>
      </xdr:nvSpPr>
      <xdr:spPr>
        <a:xfrm>
          <a:off x="372378" y="5144793"/>
          <a:ext cx="3749196" cy="2430118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　東京フレートセンター　気付　オーシャンリンクス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東京都品川区八潮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2‐8‐1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03-3790-1241/FAX 03-3790-0803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問い合わせ先：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045-201-6951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UTOC TFC H /W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NACCS</a:t>
          </a:r>
          <a:r>
            <a:rPr kumimoji="1" lang="ja-JP" altLang="en-US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1FWC7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tyo_exp_document@utoc.co.jp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</a:t>
          </a: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②B/L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作成部署送付先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1CUTK(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イチシーユーティーケー）</a:t>
          </a:r>
          <a:endParaRPr kumimoji="1"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より貨物搬入の事前予約・搬入確認いただけます。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https://www.utoc.co.jp/operation/uciom/</a:t>
          </a:r>
          <a:endParaRPr kumimoji="0" lang="ja-JP" altLang="ja-JP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5</xdr:col>
      <xdr:colOff>359321</xdr:colOff>
      <xdr:row>22</xdr:row>
      <xdr:rowOff>22458</xdr:rowOff>
    </xdr:from>
    <xdr:ext cx="3724999" cy="2438802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15420A2-46AD-D049-87D6-CCAF1BC905D1}"/>
            </a:ext>
          </a:extLst>
        </xdr:cNvPr>
        <xdr:cNvSpPr txBox="1"/>
      </xdr:nvSpPr>
      <xdr:spPr>
        <a:xfrm>
          <a:off x="4192181" y="5150718"/>
          <a:ext cx="3724999" cy="2438802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endParaRPr kumimoji="1" lang="ja-JP" altLang="en-US" sz="7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気付　オーシャンリンクス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神奈川県横浜市中区本牧埠頭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045-264-7011/FAX 045-264-8036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保税蔵置場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2EWT8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yok_exp_document@utoc.co.jp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</a:t>
          </a:r>
          <a:r>
            <a:rPr kumimoji="1" lang="ja-JP" altLang="en-US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     </a:t>
          </a:r>
          <a:endParaRPr kumimoji="1" lang="en-US" altLang="ja-JP" sz="7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           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②B/L</a:t>
          </a:r>
          <a:r>
            <a:rPr kumimoji="1" lang="ja-JP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作成部署送付先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docs-tokyo@oceanlinks.co.jp</a:t>
          </a:r>
          <a:endParaRPr kumimoji="0" lang="en-US" altLang="ja-JP" sz="700" b="0" i="0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2BUTK(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ニビーユーティーケー）</a:t>
          </a:r>
          <a:endParaRPr kumimoji="1" lang="en-US" altLang="ja-JP" sz="700" b="0" i="0" u="none" strike="noStrike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の手順に沿って貨物搬入確認をお願いします。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https://www.utoc.co.jp/business/pdf/d5_export_mail_annai202101.pdf</a:t>
          </a:r>
          <a:endParaRPr kumimoji="1" lang="en-US" altLang="ja-JP" sz="7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12</xdr:col>
      <xdr:colOff>474980</xdr:colOff>
      <xdr:row>2</xdr:row>
      <xdr:rowOff>508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1BF0C298-5EFA-1447-AF1B-70EC491F7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7600" cy="932688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32</xdr:row>
      <xdr:rowOff>152400</xdr:rowOff>
    </xdr:from>
    <xdr:to>
      <xdr:col>12</xdr:col>
      <xdr:colOff>497205</xdr:colOff>
      <xdr:row>34</xdr:row>
      <xdr:rowOff>145415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BB6D6313-E3E2-6647-935F-20ACD1D29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7444740"/>
          <a:ext cx="8985885" cy="328295"/>
        </a:xfrm>
        <a:prstGeom prst="rect">
          <a:avLst/>
        </a:prstGeom>
      </xdr:spPr>
    </xdr:pic>
    <xdr:clientData/>
  </xdr:twoCellAnchor>
  <xdr:oneCellAnchor>
    <xdr:from>
      <xdr:col>8</xdr:col>
      <xdr:colOff>68792</xdr:colOff>
      <xdr:row>14</xdr:row>
      <xdr:rowOff>200237</xdr:rowOff>
    </xdr:from>
    <xdr:ext cx="2894541" cy="53636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9C3F503-767F-A34C-A76B-5C4EC6D310CB}"/>
            </a:ext>
          </a:extLst>
        </xdr:cNvPr>
        <xdr:cNvSpPr txBox="1"/>
      </xdr:nvSpPr>
      <xdr:spPr>
        <a:xfrm>
          <a:off x="6071659" y="3569970"/>
          <a:ext cx="2894541" cy="536363"/>
        </a:xfrm>
        <a:prstGeom prst="rect">
          <a:avLst/>
        </a:prstGeom>
        <a:solidFill>
          <a:sysClr val="window" lastClr="FFFFFF"/>
        </a:solidFill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9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lang="ja-JP" altLang="en-US" sz="9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は下記</a:t>
          </a:r>
          <a:r>
            <a:rPr lang="en-US" altLang="ja-JP" sz="9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lang="ja-JP" altLang="en-US" sz="9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lang="en-US" altLang="ja-JP" sz="9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lang="ja-JP" altLang="en-US" sz="9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は下記</a:t>
          </a:r>
          <a:r>
            <a:rPr lang="en-US" altLang="ja-JP" sz="9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lang="ja-JP" altLang="en-US" sz="900" b="0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か所へご送付お願いします</a:t>
          </a:r>
          <a:endParaRPr kumimoji="1" lang="ja-JP" altLang="en-US" sz="90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8</xdr:col>
      <xdr:colOff>60110</xdr:colOff>
      <xdr:row>18</xdr:row>
      <xdr:rowOff>85938</xdr:rowOff>
    </xdr:from>
    <xdr:ext cx="2911689" cy="82846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1B796DF-4A3A-4133-8CBD-D5CCE2279BB6}"/>
            </a:ext>
          </a:extLst>
        </xdr:cNvPr>
        <xdr:cNvSpPr txBox="1"/>
      </xdr:nvSpPr>
      <xdr:spPr>
        <a:xfrm>
          <a:off x="6062977" y="4302338"/>
          <a:ext cx="2911689" cy="828462"/>
        </a:xfrm>
        <a:prstGeom prst="rect">
          <a:avLst/>
        </a:prstGeom>
        <a:solidFill>
          <a:schemeClr val="bg1"/>
        </a:solidFill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1BOOKING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9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21</xdr:row>
      <xdr:rowOff>31335</xdr:rowOff>
    </xdr:from>
    <xdr:to>
      <xdr:col>7</xdr:col>
      <xdr:colOff>678180</xdr:colOff>
      <xdr:row>28</xdr:row>
      <xdr:rowOff>99060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28600" y="5037675"/>
          <a:ext cx="5471160" cy="1546005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252000" rtlCol="0" anchor="t"/>
        <a:lstStyle/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lang="ja-JP" altLang="en-US" sz="8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lang="en-US" altLang="ja-JP" sz="8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は右記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は右記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か所へご送付お願いします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lang="ja-JP" altLang="en-US" sz="800" b="0" i="0" u="none" strike="noStrike" baseline="0">
              <a:solidFill>
                <a:srgbClr val="00B05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lang="en-US" altLang="ja-JP" sz="8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500"/>
            </a:lnSpc>
            <a:buFont typeface="Wingdings" panose="05000000000000000000" pitchFamily="2" charset="2"/>
            <a:buChar char="l"/>
          </a:pPr>
          <a:endParaRPr lang="en-US" altLang="ja-JP" sz="8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500"/>
            </a:lnSpc>
            <a:buFont typeface="Wingdings" panose="05000000000000000000" pitchFamily="2" charset="2"/>
            <a:buChar char="l"/>
          </a:pPr>
          <a:endParaRPr lang="en-US" altLang="ja-JP" sz="8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500"/>
            </a:lnSpc>
            <a:buFont typeface="Wingdings" panose="05000000000000000000" pitchFamily="2" charset="2"/>
            <a:buChar char="l"/>
          </a:pPr>
          <a:endParaRPr lang="en-US" altLang="ja-JP" sz="8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0</xdr:col>
      <xdr:colOff>228601</xdr:colOff>
      <xdr:row>19</xdr:row>
      <xdr:rowOff>225641</xdr:rowOff>
    </xdr:from>
    <xdr:to>
      <xdr:col>7</xdr:col>
      <xdr:colOff>678180</xdr:colOff>
      <xdr:row>21</xdr:row>
      <xdr:rowOff>34925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28601" y="4774781"/>
          <a:ext cx="5471159" cy="266484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oneCellAnchor>
    <xdr:from>
      <xdr:col>8</xdr:col>
      <xdr:colOff>215060</xdr:colOff>
      <xdr:row>5</xdr:row>
      <xdr:rowOff>123190</xdr:rowOff>
    </xdr:from>
    <xdr:ext cx="3406296" cy="252095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36EF640-FBBE-3C4D-BE13-19A44C67CB04}"/>
            </a:ext>
          </a:extLst>
        </xdr:cNvPr>
        <xdr:cNvSpPr txBox="1"/>
      </xdr:nvSpPr>
      <xdr:spPr>
        <a:xfrm>
          <a:off x="5968160" y="1738630"/>
          <a:ext cx="3406296" cy="2520950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　東京フレートセンター　気付　オーシャンリンクス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東京都品川区八潮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2‐8‐1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03-3790-1241/FAX 03-3790-0803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問い合わせ先：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045-201-6951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UTOC TFC H /W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NACCS</a:t>
          </a:r>
          <a:r>
            <a:rPr kumimoji="1" lang="ja-JP" altLang="en-US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1FWC7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tyo_exp_document@utoc.co.jp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</a:t>
          </a: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②B/L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作成部署送付先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1CUTK(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イチシーユーティーケー）</a:t>
          </a:r>
          <a:endParaRPr kumimoji="1"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より貨物搬入の事前予約・搬入確認いただけます。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https://www.utoc.co.jp/operation/uciom/</a:t>
          </a:r>
          <a:endParaRPr kumimoji="0" lang="ja-JP" altLang="ja-JP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endParaRPr kumimoji="1" lang="ja-JP" altLang="en-US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8</xdr:col>
      <xdr:colOff>214508</xdr:colOff>
      <xdr:row>17</xdr:row>
      <xdr:rowOff>223520</xdr:rowOff>
    </xdr:from>
    <xdr:ext cx="3793612" cy="22225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3185B19-7216-BB4E-AD06-30E53CF75CF1}"/>
            </a:ext>
          </a:extLst>
        </xdr:cNvPr>
        <xdr:cNvSpPr txBox="1"/>
      </xdr:nvSpPr>
      <xdr:spPr>
        <a:xfrm>
          <a:off x="5967608" y="4315460"/>
          <a:ext cx="3793612" cy="2222500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endParaRPr kumimoji="1" lang="ja-JP" altLang="en-US" sz="7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気付　オーシャンリンクス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神奈川県横浜市中区本牧埠頭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045-264-7011/FAX 045-264-8036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保税蔵置場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2EWT8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yok_exp_document@utoc.co.jp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</a:t>
          </a:r>
          <a:r>
            <a:rPr kumimoji="1" lang="ja-JP" altLang="en-US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     </a:t>
          </a:r>
          <a:endParaRPr kumimoji="1" lang="en-US" altLang="ja-JP" sz="7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           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②B/L</a:t>
          </a:r>
          <a:r>
            <a:rPr kumimoji="1" lang="ja-JP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作成部署送付先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docs-tokyo@oceanlinks.co.jp</a:t>
          </a:r>
          <a:endParaRPr kumimoji="0" lang="en-US" altLang="ja-JP" sz="700" b="0" i="0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2BUTK(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ニビーユーティーケー）</a:t>
          </a:r>
          <a:endParaRPr kumimoji="1" lang="en-US" altLang="ja-JP" sz="6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の手順に沿って貨物搬入確認をお願いします。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https://www.utoc.co.jp/business/pdf/d5_export_mail_annai202101.pdf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6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 editAs="oneCell">
    <xdr:from>
      <xdr:col>1</xdr:col>
      <xdr:colOff>247650</xdr:colOff>
      <xdr:row>0</xdr:row>
      <xdr:rowOff>9525</xdr:rowOff>
    </xdr:from>
    <xdr:to>
      <xdr:col>14</xdr:col>
      <xdr:colOff>2893</xdr:colOff>
      <xdr:row>2</xdr:row>
      <xdr:rowOff>17512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3CD75F13-E7C3-2D43-9BA1-0C83B1A9A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9525"/>
          <a:ext cx="9009098" cy="913497"/>
        </a:xfrm>
        <a:prstGeom prst="rect">
          <a:avLst/>
        </a:prstGeom>
      </xdr:spPr>
    </xdr:pic>
    <xdr:clientData/>
  </xdr:twoCellAnchor>
  <xdr:twoCellAnchor editAs="oneCell">
    <xdr:from>
      <xdr:col>0</xdr:col>
      <xdr:colOff>148248</xdr:colOff>
      <xdr:row>31</xdr:row>
      <xdr:rowOff>83820</xdr:rowOff>
    </xdr:from>
    <xdr:to>
      <xdr:col>13</xdr:col>
      <xdr:colOff>130821</xdr:colOff>
      <xdr:row>33</xdr:row>
      <xdr:rowOff>61101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98D5291-7398-CA49-A024-A8F306988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48" y="7071360"/>
          <a:ext cx="9012273" cy="312561"/>
        </a:xfrm>
        <a:prstGeom prst="rect">
          <a:avLst/>
        </a:prstGeom>
      </xdr:spPr>
    </xdr:pic>
    <xdr:clientData/>
  </xdr:twoCellAnchor>
  <xdr:twoCellAnchor>
    <xdr:from>
      <xdr:col>0</xdr:col>
      <xdr:colOff>165100</xdr:colOff>
      <xdr:row>16</xdr:row>
      <xdr:rowOff>117865</xdr:rowOff>
    </xdr:from>
    <xdr:to>
      <xdr:col>8</xdr:col>
      <xdr:colOff>107950</xdr:colOff>
      <xdr:row>19</xdr:row>
      <xdr:rowOff>177800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32A6D99-B801-481A-B777-F33C028FA1BC}"/>
            </a:ext>
          </a:extLst>
        </xdr:cNvPr>
        <xdr:cNvSpPr txBox="1"/>
      </xdr:nvSpPr>
      <xdr:spPr>
        <a:xfrm>
          <a:off x="165100" y="4029465"/>
          <a:ext cx="5791200" cy="733035"/>
        </a:xfrm>
        <a:prstGeom prst="rect">
          <a:avLst/>
        </a:prstGeom>
        <a:solidFill>
          <a:schemeClr val="bg2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★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2021/7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月より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KAOHSIUNG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向けは　揚げ地側ヤードのルールの改定により、　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ja-JP" altLang="en-US" sz="10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単重</a:t>
          </a:r>
          <a:r>
            <a:rPr kumimoji="0" lang="en-US" altLang="ja-JP" sz="10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4.5ton</a:t>
          </a:r>
          <a:r>
            <a:rPr kumimoji="0" lang="ja-JP" altLang="en-US" sz="10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以上の貨物　および　長さ</a:t>
          </a:r>
          <a:r>
            <a:rPr kumimoji="0" lang="en-US" altLang="ja-JP" sz="10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3m</a:t>
          </a:r>
          <a:r>
            <a:rPr kumimoji="0" lang="ja-JP" altLang="en-US" sz="10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以上　の貨物は”出港前に事前申告が必要” 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となりますので、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BOOKING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ご依頼時に必ずメールにて事前連絡頂けますよう、お願い申し上げます。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oneCellAnchor>
    <xdr:from>
      <xdr:col>1</xdr:col>
      <xdr:colOff>5715</xdr:colOff>
      <xdr:row>28</xdr:row>
      <xdr:rowOff>7620</xdr:rowOff>
    </xdr:from>
    <xdr:ext cx="5632450" cy="58420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55733D7-67AF-4393-BFE8-E67D95116AFA}"/>
            </a:ext>
          </a:extLst>
        </xdr:cNvPr>
        <xdr:cNvSpPr txBox="1"/>
      </xdr:nvSpPr>
      <xdr:spPr>
        <a:xfrm>
          <a:off x="241935" y="6492240"/>
          <a:ext cx="5632450" cy="584200"/>
        </a:xfrm>
        <a:prstGeom prst="rect">
          <a:avLst/>
        </a:prstGeom>
        <a:solidFill>
          <a:sysClr val="window" lastClr="FFFFFF"/>
        </a:solidFill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 typeface="Wingdings" panose="05000000000000000000" pitchFamily="2" charset="2"/>
            <a:buNone/>
          </a:pP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★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endParaRPr lang="en-US" altLang="ja-JP" sz="10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 typeface="Wingdings" panose="05000000000000000000" pitchFamily="2" charset="2"/>
            <a:buNone/>
          </a:pP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1BOOKING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10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121920</xdr:colOff>
      <xdr:row>22</xdr:row>
      <xdr:rowOff>225447</xdr:rowOff>
    </xdr:from>
    <xdr:ext cx="5417820" cy="14097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58140" y="5361327"/>
          <a:ext cx="5417820" cy="140970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1" spcCol="144000" rtlCol="0" anchor="t">
          <a:noAutofit/>
        </a:bodyPr>
        <a:lstStyle/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　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は右記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は右記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か所へご送付お願いします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500"/>
            </a:lnSpc>
            <a:buFont typeface="Wingdings" panose="05000000000000000000" pitchFamily="2" charset="2"/>
            <a:buChar char="l"/>
          </a:pP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EEECE1">
                <a:lumMod val="1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500"/>
            </a:lnSpc>
            <a:buFont typeface="Wingdings" panose="05000000000000000000" pitchFamily="2" charset="2"/>
            <a:buChar char="l"/>
          </a:pP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EEECE1">
                <a:lumMod val="1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>
    <xdr:from>
      <xdr:col>1</xdr:col>
      <xdr:colOff>121920</xdr:colOff>
      <xdr:row>21</xdr:row>
      <xdr:rowOff>196632</xdr:rowOff>
    </xdr:from>
    <xdr:to>
      <xdr:col>7</xdr:col>
      <xdr:colOff>640080</xdr:colOff>
      <xdr:row>23</xdr:row>
      <xdr:rowOff>56296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58140" y="5103912"/>
          <a:ext cx="5303520" cy="316864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oneCellAnchor>
    <xdr:from>
      <xdr:col>8</xdr:col>
      <xdr:colOff>18682</xdr:colOff>
      <xdr:row>4</xdr:row>
      <xdr:rowOff>192890</xdr:rowOff>
    </xdr:from>
    <xdr:ext cx="3536048" cy="239029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B7E75C4-A38C-0146-B1E0-14C22C732353}"/>
            </a:ext>
          </a:extLst>
        </xdr:cNvPr>
        <xdr:cNvSpPr txBox="1"/>
      </xdr:nvSpPr>
      <xdr:spPr>
        <a:xfrm>
          <a:off x="5781307" y="1507340"/>
          <a:ext cx="3536048" cy="2390290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　東京フレートセンター　気付　オーシャンリンクス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東京都品川区八潮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2‐8‐1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03-3790-1241/FAX 03-3790-0803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問い合わせ先：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045-201-6951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UTOC TFC H /W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NACCS</a:t>
          </a:r>
          <a:r>
            <a:rPr kumimoji="1" lang="ja-JP" altLang="en-US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1FWC7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tyo_exp_document@utoc.co.jp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</a:t>
          </a: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②B/L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作成部署送付先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1CUTK(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イチシーユーティーケー）</a:t>
          </a:r>
          <a:endParaRPr kumimoji="1"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より貨物搬入の事前予約・搬入確認いただけます。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https://www.utoc.co.jp/operation/uciom/</a:t>
          </a:r>
          <a:endParaRPr kumimoji="0" lang="ja-JP" altLang="ja-JP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8</xdr:col>
      <xdr:colOff>22860</xdr:colOff>
      <xdr:row>16</xdr:row>
      <xdr:rowOff>126216</xdr:rowOff>
    </xdr:from>
    <xdr:ext cx="4091940" cy="221312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1CBBA98-9195-904F-AF76-3A2D0CEC80A0}"/>
            </a:ext>
          </a:extLst>
        </xdr:cNvPr>
        <xdr:cNvSpPr txBox="1"/>
      </xdr:nvSpPr>
      <xdr:spPr>
        <a:xfrm>
          <a:off x="5775960" y="3951456"/>
          <a:ext cx="4091940" cy="2213124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endParaRPr kumimoji="1" lang="ja-JP" altLang="en-US" sz="7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気付　オーシャンリンクス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神奈川県横浜市中区本牧埠頭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045-264-7011/FAX 045-264-8036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保税蔵置場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2EWT8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yok_exp_document@utoc.co.jp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</a:t>
          </a:r>
          <a:r>
            <a:rPr kumimoji="1" lang="ja-JP" altLang="en-US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     </a:t>
          </a:r>
          <a:endParaRPr kumimoji="1" lang="en-US" altLang="ja-JP" sz="7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           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②B/L</a:t>
          </a:r>
          <a:r>
            <a:rPr kumimoji="1" lang="ja-JP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作成部署送付先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docs-tokyo@oceanlinks.co.jp</a:t>
          </a:r>
          <a:endParaRPr kumimoji="0" lang="en-US" altLang="ja-JP" sz="700" b="0" i="0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2BUTK(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ニビーユーティーケー）</a:t>
          </a:r>
          <a:endParaRPr kumimoji="1" lang="en-US" altLang="ja-JP" sz="700" b="0" i="0" u="none" strike="noStrike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の手順に沿って貨物搬入確認をお願いします。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https://www.utoc.co.jp/business/pdf/d5_export_mail_annai202101.pdf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 b="0" i="0" u="none" strike="noStrike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13</xdr:col>
      <xdr:colOff>403484</xdr:colOff>
      <xdr:row>2</xdr:row>
      <xdr:rowOff>15861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460AD5A6-D3FC-D84F-B770-EFF100A7D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000073" cy="918972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29</xdr:row>
      <xdr:rowOff>99060</xdr:rowOff>
    </xdr:from>
    <xdr:to>
      <xdr:col>13</xdr:col>
      <xdr:colOff>447064</xdr:colOff>
      <xdr:row>31</xdr:row>
      <xdr:rowOff>63586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72A5C8-BA71-8545-BC86-F57CF3395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6835140"/>
          <a:ext cx="9019564" cy="299806"/>
        </a:xfrm>
        <a:prstGeom prst="rect">
          <a:avLst/>
        </a:prstGeom>
      </xdr:spPr>
    </xdr:pic>
    <xdr:clientData/>
  </xdr:twoCellAnchor>
  <xdr:twoCellAnchor>
    <xdr:from>
      <xdr:col>0</xdr:col>
      <xdr:colOff>94029</xdr:colOff>
      <xdr:row>18</xdr:row>
      <xdr:rowOff>102137</xdr:rowOff>
    </xdr:from>
    <xdr:to>
      <xdr:col>7</xdr:col>
      <xdr:colOff>708759</xdr:colOff>
      <xdr:row>19</xdr:row>
      <xdr:rowOff>212627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4241D50-77CC-4023-BD09-A62F18F1F6AC}"/>
            </a:ext>
          </a:extLst>
        </xdr:cNvPr>
        <xdr:cNvSpPr txBox="1"/>
      </xdr:nvSpPr>
      <xdr:spPr>
        <a:xfrm>
          <a:off x="94029" y="4354097"/>
          <a:ext cx="5636310" cy="323850"/>
        </a:xfrm>
        <a:prstGeom prst="rect">
          <a:avLst/>
        </a:prstGeom>
        <a:solidFill>
          <a:schemeClr val="bg2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TAICHUNG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向けに関しては事前に　搬入予定日　と　内貨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or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外貨搬入　の旨ご連絡頂きますようお願い申し上げます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oneCellAnchor>
    <xdr:from>
      <xdr:col>0</xdr:col>
      <xdr:colOff>31750</xdr:colOff>
      <xdr:row>20</xdr:row>
      <xdr:rowOff>29211</xdr:rowOff>
    </xdr:from>
    <xdr:ext cx="5807710" cy="321309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7F590B4-3C46-4545-AACB-DCA382C7E481}"/>
            </a:ext>
          </a:extLst>
        </xdr:cNvPr>
        <xdr:cNvSpPr txBox="1"/>
      </xdr:nvSpPr>
      <xdr:spPr>
        <a:xfrm>
          <a:off x="31750" y="4707891"/>
          <a:ext cx="5807710" cy="321309"/>
        </a:xfrm>
        <a:prstGeom prst="rect">
          <a:avLst/>
        </a:prstGeom>
        <a:noFill/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 BOOKING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9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9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69056</xdr:colOff>
      <xdr:row>6</xdr:row>
      <xdr:rowOff>100171</xdr:rowOff>
    </xdr:from>
    <xdr:to>
      <xdr:col>14</xdr:col>
      <xdr:colOff>753109</xdr:colOff>
      <xdr:row>8</xdr:row>
      <xdr:rowOff>16510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667976" y="1746091"/>
          <a:ext cx="3549173" cy="205899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oneCellAnchor>
    <xdr:from>
      <xdr:col>0</xdr:col>
      <xdr:colOff>152400</xdr:colOff>
      <xdr:row>23</xdr:row>
      <xdr:rowOff>33020</xdr:rowOff>
    </xdr:from>
    <xdr:ext cx="3352800" cy="236728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5FEAEEA-D168-E740-BA78-FF344C0BD328}"/>
            </a:ext>
          </a:extLst>
        </xdr:cNvPr>
        <xdr:cNvSpPr txBox="1"/>
      </xdr:nvSpPr>
      <xdr:spPr>
        <a:xfrm>
          <a:off x="152400" y="4513580"/>
          <a:ext cx="3352800" cy="2367280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　東京フレートセンター　気付　オーシャンリンクス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東京都品川区八潮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2‐8‐1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03-3790-1241/FAX 03-3790-0803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問い合わせ先：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045-201-6951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UTOC TFC H /W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NACCS</a:t>
          </a:r>
          <a:r>
            <a:rPr kumimoji="1" lang="ja-JP" altLang="en-US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1FWC7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tyo_exp_document@utoc.co.jp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</a:t>
          </a: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②B/L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作成部署送付先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1CUTK(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イチシーユーティーケー）</a:t>
          </a:r>
          <a:endParaRPr kumimoji="1"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より貨物搬入の事前予約・搬入確認いただけます。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https://www.utoc.co.jp/operation/uciom/</a:t>
          </a:r>
          <a:endParaRPr kumimoji="0" lang="ja-JP" altLang="ja-JP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endParaRPr kumimoji="1" lang="ja-JP" altLang="en-US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4</xdr:col>
      <xdr:colOff>489620</xdr:colOff>
      <xdr:row>23</xdr:row>
      <xdr:rowOff>33635</xdr:rowOff>
    </xdr:from>
    <xdr:ext cx="3648040" cy="236666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AC19097-A2AF-F646-82AA-146A5E10EF21}"/>
            </a:ext>
          </a:extLst>
        </xdr:cNvPr>
        <xdr:cNvSpPr txBox="1"/>
      </xdr:nvSpPr>
      <xdr:spPr>
        <a:xfrm>
          <a:off x="3430940" y="4514195"/>
          <a:ext cx="3648040" cy="2366665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endParaRPr kumimoji="1" lang="ja-JP" altLang="en-US" sz="7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気付　オーシャンリンクス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神奈川県横浜市中区本牧埠頭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045-264-7011/FAX 045-264-8036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保税蔵置場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2EWT8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yok_exp_document@utoc.co.jp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</a:t>
          </a:r>
          <a:r>
            <a:rPr kumimoji="1" lang="ja-JP" altLang="en-US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     </a:t>
          </a:r>
          <a:endParaRPr kumimoji="1" lang="en-US" altLang="ja-JP" sz="7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           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②B/L</a:t>
          </a:r>
          <a:r>
            <a:rPr kumimoji="1" lang="ja-JP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作成部署送付先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docs-tokyo@oceanlinks.co.jp</a:t>
          </a:r>
          <a:endParaRPr kumimoji="0" lang="en-US" altLang="ja-JP" sz="700" b="0" i="0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2BUTK(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ニビーユーティーケー）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の手順に沿って貨物搬入確認をお願いします。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https://www.utoc.co.jp/business/pdf/d5_export_mail_annai202101.pdf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 b="0" i="0" u="none" strike="noStrike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14</xdr:col>
      <xdr:colOff>323850</xdr:colOff>
      <xdr:row>3</xdr:row>
      <xdr:rowOff>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C3DCB5C1-3E77-DE49-82F3-FA215B7AE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50450" cy="965200"/>
        </a:xfrm>
        <a:prstGeom prst="rect">
          <a:avLst/>
        </a:prstGeom>
      </xdr:spPr>
    </xdr:pic>
    <xdr:clientData/>
  </xdr:twoCellAnchor>
  <xdr:twoCellAnchor editAs="oneCell">
    <xdr:from>
      <xdr:col>1</xdr:col>
      <xdr:colOff>287655</xdr:colOff>
      <xdr:row>33</xdr:row>
      <xdr:rowOff>99060</xdr:rowOff>
    </xdr:from>
    <xdr:to>
      <xdr:col>13</xdr:col>
      <xdr:colOff>152876</xdr:colOff>
      <xdr:row>35</xdr:row>
      <xdr:rowOff>27172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AEAAA292-0AD2-D146-AD2C-BDB2509E0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6995160"/>
          <a:ext cx="8483441" cy="278632"/>
        </a:xfrm>
        <a:prstGeom prst="rect">
          <a:avLst/>
        </a:prstGeom>
      </xdr:spPr>
    </xdr:pic>
    <xdr:clientData/>
  </xdr:twoCellAnchor>
  <xdr:oneCellAnchor>
    <xdr:from>
      <xdr:col>9</xdr:col>
      <xdr:colOff>64135</xdr:colOff>
      <xdr:row>26</xdr:row>
      <xdr:rowOff>21590</xdr:rowOff>
    </xdr:from>
    <xdr:ext cx="3552825" cy="5842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9ADBC96-1350-402B-B67A-350D23FE2CDD}"/>
            </a:ext>
          </a:extLst>
        </xdr:cNvPr>
        <xdr:cNvSpPr txBox="1"/>
      </xdr:nvSpPr>
      <xdr:spPr>
        <a:xfrm>
          <a:off x="6663055" y="4883150"/>
          <a:ext cx="3552825" cy="584200"/>
        </a:xfrm>
        <a:prstGeom prst="rect">
          <a:avLst/>
        </a:prstGeom>
        <a:solidFill>
          <a:schemeClr val="bg1"/>
        </a:solidFill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 BOOKING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10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>
    <xdr:from>
      <xdr:col>9</xdr:col>
      <xdr:colOff>70906</xdr:colOff>
      <xdr:row>7</xdr:row>
      <xdr:rowOff>172719</xdr:rowOff>
    </xdr:from>
    <xdr:to>
      <xdr:col>14</xdr:col>
      <xdr:colOff>758190</xdr:colOff>
      <xdr:row>25</xdr:row>
      <xdr:rowOff>182880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669826" y="1932939"/>
          <a:ext cx="3552404" cy="288290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lvl="0" indent="-17145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EEECE1">
                <a:lumMod val="1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インド向け積載の際は下記が必要になります。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EEECE1">
                <a:lumMod val="1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ea"/>
            <a:buAutoNum type="circleNumDbPlain"/>
            <a:tabLst/>
            <a:defRPr/>
          </a:pP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6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桁の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HIS CODE(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積載される全品目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ea"/>
            <a:buAutoNum type="circleNumDbPlain"/>
            <a:tabLst/>
            <a:defRPr/>
          </a:pP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PAN(PERMANENT ACCOUNT NUMBER)</a:t>
          </a: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ea"/>
            <a:buAutoNum type="circleNumDbPlain"/>
            <a:tabLst/>
            <a:defRPr/>
          </a:pP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INVOICE/PACKING LIST</a:t>
          </a: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ea"/>
            <a:buAutoNum type="circleNumDbPlain"/>
            <a:tabLst/>
            <a:defRPr/>
          </a:pP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IEC NO./GSTN NO.</a:t>
          </a: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ea"/>
            <a:buAutoNum type="circleNumDbPlain"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輸入者の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E-mail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EEECE1">
                  <a:lumMod val="1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Address</a:t>
          </a: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※YANGON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向けサービスは一時的に休止となります。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は左記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は左記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か所へご送付お願いします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170182</xdr:colOff>
      <xdr:row>26</xdr:row>
      <xdr:rowOff>17142</xdr:rowOff>
    </xdr:from>
    <xdr:to>
      <xdr:col>16</xdr:col>
      <xdr:colOff>169344</xdr:colOff>
      <xdr:row>35</xdr:row>
      <xdr:rowOff>68579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654802" y="6151242"/>
          <a:ext cx="3976802" cy="2154557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lang="ja-JP" altLang="en-US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「海上輸送に耐えうる梱包」での搬入をお願い致します。</a:t>
          </a:r>
          <a:endParaRPr lang="en-US" altLang="ja-JP" sz="700" b="0" i="0" baseline="0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lang="ja-JP" altLang="en-US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中国</a:t>
          </a:r>
          <a:r>
            <a:rPr lang="en-US" altLang="ja-JP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24 </a:t>
          </a:r>
          <a:r>
            <a:rPr lang="ja-JP" altLang="en-US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時間ルール変更により、書類</a:t>
          </a:r>
          <a:r>
            <a:rPr lang="en-US" altLang="ja-JP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CUT</a:t>
          </a:r>
          <a:r>
            <a:rPr lang="ja-JP" altLang="en-US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</a:t>
          </a:r>
          <a:r>
            <a:rPr lang="en-US" altLang="ja-JP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lang="ja-JP" altLang="en-US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日午前中となります。</a:t>
          </a:r>
          <a:endParaRPr lang="en-US" altLang="ja-JP" sz="700" b="0" i="0" baseline="0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indent="-17145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lang="en-US" altLang="ja-JP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CHEMICAL</a:t>
          </a:r>
          <a:r>
            <a:rPr lang="ja-JP" altLang="en-US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に関しましては、</a:t>
          </a:r>
          <a:r>
            <a:rPr lang="en-US" altLang="ja-JP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NON HAZERD</a:t>
          </a:r>
          <a:r>
            <a:rPr lang="ja-JP" altLang="en-US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の場合でも、</a:t>
          </a:r>
          <a:r>
            <a:rPr lang="en-US" altLang="ja-JP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MSDS</a:t>
          </a:r>
          <a:r>
            <a:rPr lang="ja-JP" altLang="en-US" sz="700" b="0" i="0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、貨物写真のご送付にご協力ください。</a:t>
          </a:r>
          <a:endParaRPr lang="en-US" altLang="ja-JP" sz="700" b="0" i="0" baseline="0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は上記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は上記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か所へご送付お願いします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9</xdr:col>
      <xdr:colOff>175033</xdr:colOff>
      <xdr:row>25</xdr:row>
      <xdr:rowOff>116204</xdr:rowOff>
    </xdr:from>
    <xdr:to>
      <xdr:col>16</xdr:col>
      <xdr:colOff>169345</xdr:colOff>
      <xdr:row>26</xdr:row>
      <xdr:rowOff>71363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659653" y="6021704"/>
          <a:ext cx="3971952" cy="183759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ctr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oneCellAnchor>
    <xdr:from>
      <xdr:col>9</xdr:col>
      <xdr:colOff>178430</xdr:colOff>
      <xdr:row>4</xdr:row>
      <xdr:rowOff>9756</xdr:rowOff>
    </xdr:from>
    <xdr:ext cx="3951610" cy="220004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08D82D2-8713-D148-B3A7-EC0833EBC356}"/>
            </a:ext>
          </a:extLst>
        </xdr:cNvPr>
        <xdr:cNvSpPr txBox="1"/>
      </xdr:nvSpPr>
      <xdr:spPr>
        <a:xfrm>
          <a:off x="6663050" y="1396596"/>
          <a:ext cx="3951610" cy="2200044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　東京フレートセンター　気付　オーシャンリンクス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東京都品川区八潮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2‐8‐1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03-3790-1241/FAX 03-3790-0803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問い合わせ先：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045-201-6951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UTOC TFC H /W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NACCS</a:t>
          </a:r>
          <a:r>
            <a:rPr kumimoji="1" lang="ja-JP" altLang="en-US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1FWC7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tyo_exp_document@utoc.co.jp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</a:t>
          </a: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②B/L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作成部署送付先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1CUTK(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イチシーユーティーケー）</a:t>
          </a:r>
          <a:endParaRPr kumimoji="1"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より貨物搬入の事前予約・搬入確認いただけます。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https://www.utoc.co.jp/operation/uciom/</a:t>
          </a:r>
          <a:endParaRPr kumimoji="0" lang="ja-JP" altLang="ja-JP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endParaRPr kumimoji="1" lang="ja-JP" altLang="en-US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9</xdr:col>
      <xdr:colOff>183097</xdr:colOff>
      <xdr:row>14</xdr:row>
      <xdr:rowOff>182799</xdr:rowOff>
    </xdr:from>
    <xdr:ext cx="3958374" cy="215654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3BFBF14-93CD-D34A-A9C2-00E4657C55E4}"/>
            </a:ext>
          </a:extLst>
        </xdr:cNvPr>
        <xdr:cNvSpPr txBox="1"/>
      </xdr:nvSpPr>
      <xdr:spPr>
        <a:xfrm>
          <a:off x="6667717" y="3695619"/>
          <a:ext cx="3958374" cy="2156541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endParaRPr kumimoji="1" lang="ja-JP" altLang="en-US" sz="7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気付　オーシャンリンクス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神奈川県横浜市中区本牧埠頭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045-264-7011/FAX 045-264-8036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保税蔵置場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2EWT8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yok_exp_document@utoc.co.jp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</a:t>
          </a:r>
          <a:r>
            <a:rPr kumimoji="1" lang="ja-JP" altLang="en-US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     </a:t>
          </a:r>
          <a:endParaRPr kumimoji="1" lang="en-US" altLang="ja-JP" sz="7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           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②B/L</a:t>
          </a:r>
          <a:r>
            <a:rPr kumimoji="1" lang="ja-JP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作成部署送付先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docs-tokyo@oceanlinks.co.jp</a:t>
          </a:r>
          <a:endParaRPr kumimoji="0" lang="en-US" altLang="ja-JP" sz="700" b="0" i="0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2BUTK(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ニビーユーティーケー）</a:t>
          </a:r>
          <a:endParaRPr kumimoji="1" lang="en-US" altLang="ja-JP" sz="700" b="0" i="0" u="none" strike="noStrike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の手順に沿って貨物搬入確認をお願いします。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https://www.utoc.co.jp/business/pdf/d5_export_mail_annai202101.pdf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 b="0" i="0" u="none" strike="noStrike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13</xdr:col>
      <xdr:colOff>362781</xdr:colOff>
      <xdr:row>2</xdr:row>
      <xdr:rowOff>16787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12444596-734A-DA49-B0B2-4EA6B02AE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5484" cy="932688"/>
        </a:xfrm>
        <a:prstGeom prst="rect">
          <a:avLst/>
        </a:prstGeom>
      </xdr:spPr>
    </xdr:pic>
    <xdr:clientData/>
  </xdr:twoCellAnchor>
  <xdr:twoCellAnchor editAs="oneCell">
    <xdr:from>
      <xdr:col>1</xdr:col>
      <xdr:colOff>278130</xdr:colOff>
      <xdr:row>35</xdr:row>
      <xdr:rowOff>91440</xdr:rowOff>
    </xdr:from>
    <xdr:to>
      <xdr:col>14</xdr:col>
      <xdr:colOff>255905</xdr:colOff>
      <xdr:row>37</xdr:row>
      <xdr:rowOff>52562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DA8F772B-3EB1-2341-A966-32DCA0313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" y="8328660"/>
          <a:ext cx="9144635" cy="296402"/>
        </a:xfrm>
        <a:prstGeom prst="rect">
          <a:avLst/>
        </a:prstGeom>
      </xdr:spPr>
    </xdr:pic>
    <xdr:clientData/>
  </xdr:twoCellAnchor>
  <xdr:oneCellAnchor>
    <xdr:from>
      <xdr:col>0</xdr:col>
      <xdr:colOff>90805</xdr:colOff>
      <xdr:row>34</xdr:row>
      <xdr:rowOff>28575</xdr:rowOff>
    </xdr:from>
    <xdr:ext cx="6583390" cy="343069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D5639ED-9A21-4909-89C4-88B621273E14}"/>
            </a:ext>
          </a:extLst>
        </xdr:cNvPr>
        <xdr:cNvSpPr txBox="1"/>
      </xdr:nvSpPr>
      <xdr:spPr>
        <a:xfrm>
          <a:off x="90805" y="7991475"/>
          <a:ext cx="6583390" cy="343069"/>
        </a:xfrm>
        <a:prstGeom prst="rect">
          <a:avLst/>
        </a:prstGeom>
        <a:noFill/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 BOOKING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10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69215</xdr:colOff>
      <xdr:row>4</xdr:row>
      <xdr:rowOff>28396</xdr:rowOff>
    </xdr:from>
    <xdr:to>
      <xdr:col>15</xdr:col>
      <xdr:colOff>552450</xdr:colOff>
      <xdr:row>4</xdr:row>
      <xdr:rowOff>241300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124065" y="1336496"/>
          <a:ext cx="4109085" cy="212904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0" indent="0" algn="ctr">
            <a:lnSpc>
              <a:spcPct val="100000"/>
            </a:lnSpc>
            <a:buFontTx/>
            <a:buNone/>
          </a:pPr>
          <a:r>
            <a:rPr kumimoji="1" lang="ja-JP" altLang="en-US" sz="80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－注意事項－</a:t>
          </a:r>
        </a:p>
      </xdr:txBody>
    </xdr:sp>
    <xdr:clientData/>
  </xdr:twoCellAnchor>
  <xdr:twoCellAnchor>
    <xdr:from>
      <xdr:col>9</xdr:col>
      <xdr:colOff>65511</xdr:colOff>
      <xdr:row>4</xdr:row>
      <xdr:rowOff>241260</xdr:rowOff>
    </xdr:from>
    <xdr:to>
      <xdr:col>15</xdr:col>
      <xdr:colOff>536575</xdr:colOff>
      <xdr:row>21</xdr:row>
      <xdr:rowOff>171449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7018761" y="1555710"/>
          <a:ext cx="4033414" cy="3454439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/>
        <a:lstStyle/>
        <a:p>
          <a:pPr marL="171450" marR="0" lvl="0" indent="-17145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お荷物の取り扱いをスムーズにする為、搬入貨物の送り状に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「向け地」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「ブッキング番号」「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SHIPPING MARK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</a:t>
          </a:r>
          <a:r>
            <a:rPr kumimoji="0" lang="ja-JP" altLang="ja-JP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のご記載をお願い致します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0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1" lang="ja-JP" altLang="en-US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「海上輸送に耐えうる梱包」での搬入をお願い致します。</a:t>
          </a:r>
          <a:endParaRPr kumimoji="1" lang="en-US" altLang="ja-JP" sz="700" baseline="0">
            <a:solidFill>
              <a:schemeClr val="bg2">
                <a:lumMod val="1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171450" indent="-171450">
            <a:lnSpc>
              <a:spcPts val="1400"/>
            </a:lnSpc>
            <a:buFont typeface="Wingdings" panose="05000000000000000000" pitchFamily="2" charset="2"/>
            <a:buChar char="l"/>
          </a:pPr>
          <a:r>
            <a:rPr kumimoji="1" lang="ja-JP" altLang="en-US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インド向け積載の際は下記が必要になります。</a:t>
          </a:r>
          <a:endParaRPr kumimoji="1" lang="en-US" altLang="ja-JP" sz="700" baseline="0">
            <a:solidFill>
              <a:schemeClr val="bg2">
                <a:lumMod val="10000"/>
              </a:schemeClr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228600" indent="-228600">
            <a:lnSpc>
              <a:spcPts val="1400"/>
            </a:lnSpc>
            <a:buFont typeface="+mj-ea"/>
            <a:buAutoNum type="circleNumDbPlain"/>
          </a:pPr>
          <a:r>
            <a:rPr kumimoji="1" lang="en-US" altLang="ja-JP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6</a:t>
          </a:r>
          <a:r>
            <a:rPr kumimoji="1" lang="ja-JP" altLang="en-US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桁の</a:t>
          </a:r>
          <a:r>
            <a:rPr kumimoji="1" lang="en-US" altLang="ja-JP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HIS CODE(</a:t>
          </a:r>
          <a:r>
            <a:rPr kumimoji="1" lang="ja-JP" altLang="en-US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積載される全品目</a:t>
          </a:r>
          <a:r>
            <a:rPr kumimoji="1" lang="en-US" altLang="ja-JP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</a:p>
        <a:p>
          <a:pPr marL="228600" indent="-228600">
            <a:lnSpc>
              <a:spcPts val="1400"/>
            </a:lnSpc>
            <a:buFont typeface="+mj-ea"/>
            <a:buAutoNum type="circleNumDbPlain"/>
          </a:pPr>
          <a:r>
            <a:rPr kumimoji="1" lang="en-US" altLang="ja-JP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PAN(PERMANENT ACCOUNT NUMBER)</a:t>
          </a:r>
        </a:p>
        <a:p>
          <a:pPr marL="228600" indent="-228600">
            <a:lnSpc>
              <a:spcPts val="1400"/>
            </a:lnSpc>
            <a:buFont typeface="+mj-ea"/>
            <a:buAutoNum type="circleNumDbPlain"/>
          </a:pPr>
          <a:r>
            <a:rPr kumimoji="1" lang="en-US" altLang="ja-JP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INVOICE/PACKING LIST</a:t>
          </a:r>
        </a:p>
        <a:p>
          <a:pPr marL="228600" indent="-228600">
            <a:lnSpc>
              <a:spcPts val="1400"/>
            </a:lnSpc>
            <a:buFont typeface="+mj-ea"/>
            <a:buAutoNum type="circleNumDbPlain"/>
          </a:pPr>
          <a:r>
            <a:rPr kumimoji="1" lang="en-US" altLang="ja-JP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IEC NO./GSTN NO.</a:t>
          </a:r>
        </a:p>
        <a:p>
          <a:pPr marL="228600" indent="-228600">
            <a:lnSpc>
              <a:spcPts val="1400"/>
            </a:lnSpc>
            <a:buFont typeface="+mj-ea"/>
            <a:buAutoNum type="circleNumDbPlain"/>
          </a:pPr>
          <a:r>
            <a:rPr kumimoji="1" lang="ja-JP" altLang="en-US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輸入者の</a:t>
          </a:r>
          <a:r>
            <a:rPr kumimoji="1" lang="en-US" altLang="ja-JP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E-mail</a:t>
          </a:r>
          <a:r>
            <a:rPr kumimoji="1" lang="ja-JP" altLang="en-US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 baseline="0">
              <a:solidFill>
                <a:schemeClr val="bg2">
                  <a:lumMod val="1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Address</a:t>
          </a: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内貨での貨物搬入につきましては 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日の前営業日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" 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までに搬入をお願い致します。</a:t>
          </a:r>
          <a:r>
            <a:rPr kumimoji="0" lang="en-US" altLang="ja-JP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CFS CUT</a:t>
          </a:r>
          <a:r>
            <a:rPr kumimoji="0" lang="ja-JP" altLang="en-US" sz="7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当日の内貨搬入はお受け出来かねますのでご注意下さいませ。</a:t>
          </a:r>
          <a:endParaRPr kumimoji="0" lang="en-US" altLang="ja-JP" sz="7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※YANGON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向けサービスは一時的に休止となります。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SINGAPORE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経由については現在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SINGAPORE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港の大混雑の影響により、通常よりも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TRANSIT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chemeClr val="tx2">
                  <a:lumMod val="60000"/>
                  <a:lumOff val="40000"/>
                </a:scheme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に日数を費やしております。ご了承ください。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chemeClr val="tx2">
                <a:lumMod val="60000"/>
                <a:lumOff val="40000"/>
              </a:scheme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は下記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か所へ、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は下記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か所へご送付お願いします</a:t>
          </a:r>
          <a:endParaRPr kumimoji="1" lang="ja-JP" alt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☆　本船変更となります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00B05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NO SERVICE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となります</a:t>
          </a: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EEECE1">
                <a:lumMod val="1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28600" marR="0" lvl="0" indent="-22860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l"/>
            <a:tabLst/>
            <a:defRPr/>
          </a:pPr>
          <a:endParaRPr lang="en-US" altLang="ja-JP" sz="700" b="0" i="0" baseline="0">
            <a:solidFill>
              <a:schemeClr val="accent3">
                <a:lumMod val="50000"/>
              </a:schemeClr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171450" indent="-171450">
            <a:lnSpc>
              <a:spcPts val="1400"/>
            </a:lnSpc>
            <a:buFont typeface="Wingdings" panose="05000000000000000000" pitchFamily="2" charset="2"/>
            <a:buChar char="l"/>
          </a:pPr>
          <a:endParaRPr lang="en-US" altLang="ja-JP" sz="700" b="0" i="0" baseline="0">
            <a:solidFill>
              <a:schemeClr val="accent3">
                <a:lumMod val="50000"/>
              </a:schemeClr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oneCellAnchor>
    <xdr:from>
      <xdr:col>0</xdr:col>
      <xdr:colOff>13094</xdr:colOff>
      <xdr:row>26</xdr:row>
      <xdr:rowOff>34166</xdr:rowOff>
    </xdr:from>
    <xdr:ext cx="4673206" cy="2015614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8E3C968-7D51-C441-A586-116433F91659}"/>
            </a:ext>
          </a:extLst>
        </xdr:cNvPr>
        <xdr:cNvSpPr txBox="1"/>
      </xdr:nvSpPr>
      <xdr:spPr>
        <a:xfrm>
          <a:off x="13094" y="5993006"/>
          <a:ext cx="4673206" cy="2015614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</a:t>
          </a:r>
          <a:r>
            <a:rPr kumimoji="1" lang="ja-JP" altLang="en-US" sz="700" b="1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京 貨 物 搬 入 先 </a:t>
          </a:r>
          <a:r>
            <a:rPr kumimoji="1" lang="en-US" altLang="ja-JP" sz="7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　東京フレートセンター　気付　オーシャンリンクス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東京都品川区八潮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2‐8‐1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03-3790-1241/FAX 03-3790-0803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問い合わせ先：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045-201-6951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UTOC TFC H /W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NACCS</a:t>
          </a:r>
          <a:r>
            <a:rPr kumimoji="1" lang="ja-JP" altLang="en-US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</a:t>
          </a: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: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1FWC7 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tyo_exp_document@utoc.co.jp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kumimoji="1" lang="en-US" altLang="ja-JP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</a:t>
          </a:r>
          <a:r>
            <a:rPr kumimoji="1" lang="ja-JP" altLang="en-US" sz="700" baseline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②B/L</a:t>
          </a:r>
          <a:r>
            <a:rPr kumimoji="1" lang="ja-JP" altLang="en-US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作成部署送付先　</a:t>
          </a:r>
          <a:r>
            <a:rPr kumimoji="1" lang="en-US" altLang="ja-JP" sz="7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docs-tokyo@oceanlinks.co.jp</a:t>
          </a: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1CUTK(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イチシーユーティーケー）</a:t>
          </a:r>
          <a:endParaRPr kumimoji="1"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より貨物搬入の事前予約・搬入確認いただけます。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https://www.utoc.co.jp/operation/uciom/</a:t>
          </a:r>
          <a:endParaRPr kumimoji="0" lang="ja-JP" altLang="ja-JP" sz="700" b="0" i="0" u="none" strike="noStrike" kern="0" cap="none" spc="0" normalizeH="0" baseline="0" noProof="0">
            <a:ln>
              <a:noFill/>
            </a:ln>
            <a:solidFill>
              <a:srgbClr val="9BBB59">
                <a:lumMod val="50000"/>
              </a:srgbClr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indent="0">
            <a:lnSpc>
              <a:spcPct val="150000"/>
            </a:lnSpc>
            <a:buFontTx/>
            <a:buNone/>
          </a:pPr>
          <a:endParaRPr kumimoji="1" lang="ja-JP" altLang="en-US" sz="7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oneCellAnchor>
    <xdr:from>
      <xdr:col>5</xdr:col>
      <xdr:colOff>713467</xdr:colOff>
      <xdr:row>26</xdr:row>
      <xdr:rowOff>17022</xdr:rowOff>
    </xdr:from>
    <xdr:ext cx="4582433" cy="216991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23B69FE-465F-D34F-BAAF-BD1EEE101C65}"/>
            </a:ext>
          </a:extLst>
        </xdr:cNvPr>
        <xdr:cNvSpPr txBox="1"/>
      </xdr:nvSpPr>
      <xdr:spPr>
        <a:xfrm>
          <a:off x="4729207" y="5975862"/>
          <a:ext cx="4582433" cy="2169918"/>
        </a:xfrm>
        <a:prstGeom prst="rect">
          <a:avLst/>
        </a:prstGeom>
        <a:solidFill>
          <a:schemeClr val="bg2">
            <a:alpha val="65000"/>
          </a:schemeClr>
        </a:solidFill>
        <a:ln w="9525" cmpd="dbl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横</a:t>
          </a:r>
          <a:r>
            <a:rPr kumimoji="1" lang="ja-JP" altLang="en-US" sz="700" b="1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</a:t>
          </a:r>
          <a:r>
            <a:rPr kumimoji="1" lang="ja-JP" altLang="en-US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浜 貨 物 搬 入 先 </a:t>
          </a:r>
          <a:r>
            <a:rPr kumimoji="1" lang="en-US" altLang="ja-JP" sz="7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endParaRPr kumimoji="1" lang="ja-JP" altLang="en-US" sz="7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気付　オーシャンリンクス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神奈川県横浜市中区本牧埠頭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9-1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TEL 045-264-7011/FAX 045-264-8036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保税名称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: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株式会社宇徳 本牧埠頭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A-6CFS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保税蔵置場 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NACCS: 2EWT8</a:t>
          </a:r>
        </a:p>
        <a:p>
          <a:pPr marL="0" indent="0">
            <a:lnSpc>
              <a:spcPct val="150000"/>
            </a:lnSpc>
            <a:buFontTx/>
            <a:buNone/>
          </a:pP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DOCK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送付先 ①搬入倉庫送信先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yok_exp_document@utoc.co.jp</a:t>
          </a:r>
          <a:r>
            <a:rPr kumimoji="1" lang="en-US" altLang="ja-JP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</a:t>
          </a:r>
          <a:r>
            <a:rPr kumimoji="1" lang="ja-JP" altLang="en-US" sz="7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　　　　</a:t>
          </a:r>
          <a:r>
            <a:rPr kumimoji="1" lang="ja-JP" altLang="en-US" sz="7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                    </a:t>
          </a:r>
          <a:endParaRPr kumimoji="1" lang="en-US" altLang="ja-JP" sz="7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700" baseline="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            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②B/L</a:t>
          </a:r>
          <a:r>
            <a:rPr kumimoji="1" lang="ja-JP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作成部署送付先　</a:t>
          </a:r>
          <a:r>
            <a:rPr kumimoji="1" lang="en-US" altLang="ja-JP" sz="7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docs-tokyo@oceanlinks.co.jp</a:t>
          </a:r>
          <a:endParaRPr kumimoji="0" lang="en-US" altLang="ja-JP" sz="700" b="0" i="0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船会社 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OCL1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（オーシーエルイチ）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4AOCL(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ヨンエーオーシーエル）</a:t>
          </a:r>
          <a:endParaRPr lang="en-US" altLang="ja-JP" sz="700" b="0" i="0" u="none" strike="noStrike" baseline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ACL 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通知先コード：</a:t>
          </a:r>
          <a:r>
            <a:rPr lang="en-US" altLang="ja-JP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2BUTK(</a:t>
          </a:r>
          <a:r>
            <a:rPr lang="ja-JP" altLang="en-US" sz="700" b="0" i="0" u="none" strike="noStrike" baseline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ニビーユーティーケー）</a:t>
          </a:r>
          <a:endParaRPr kumimoji="1" lang="en-US" altLang="ja-JP" sz="700" b="0" i="0" u="none" strike="noStrike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下記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の手順に沿って貨物搬入確認をお願いします。</a:t>
          </a:r>
          <a:r>
            <a: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rgbClr val="9BBB59">
                  <a:lumMod val="50000"/>
                </a:srgbClr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https://www.utoc.co.jp/business/pdf/d5_export_mail_annai202101.pdf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700" b="0" i="0" u="none" strike="noStrike" baseline="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 editAs="oneCell">
    <xdr:from>
      <xdr:col>0</xdr:col>
      <xdr:colOff>19051</xdr:colOff>
      <xdr:row>0</xdr:row>
      <xdr:rowOff>1</xdr:rowOff>
    </xdr:from>
    <xdr:to>
      <xdr:col>12</xdr:col>
      <xdr:colOff>492761</xdr:colOff>
      <xdr:row>2</xdr:row>
      <xdr:rowOff>15876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3F96702-79F9-9B45-893A-459813C1E5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385"/>
        <a:stretch/>
      </xdr:blipFill>
      <xdr:spPr>
        <a:xfrm>
          <a:off x="19051" y="1"/>
          <a:ext cx="9287510" cy="908050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39</xdr:row>
      <xdr:rowOff>0</xdr:rowOff>
    </xdr:from>
    <xdr:to>
      <xdr:col>14</xdr:col>
      <xdr:colOff>101600</xdr:colOff>
      <xdr:row>40</xdr:row>
      <xdr:rowOff>157027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7059D0C6-F2CE-584A-8D07-60CC99029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8694420"/>
          <a:ext cx="9163685" cy="324667"/>
        </a:xfrm>
        <a:prstGeom prst="rect">
          <a:avLst/>
        </a:prstGeom>
      </xdr:spPr>
    </xdr:pic>
    <xdr:clientData/>
  </xdr:twoCellAnchor>
  <xdr:oneCellAnchor>
    <xdr:from>
      <xdr:col>9</xdr:col>
      <xdr:colOff>517525</xdr:colOff>
      <xdr:row>22</xdr:row>
      <xdr:rowOff>36830</xdr:rowOff>
    </xdr:from>
    <xdr:ext cx="3546475" cy="59690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8D469A5-673E-4D2F-A02C-0C47CB650C74}"/>
            </a:ext>
          </a:extLst>
        </xdr:cNvPr>
        <xdr:cNvSpPr txBox="1"/>
      </xdr:nvSpPr>
      <xdr:spPr>
        <a:xfrm>
          <a:off x="7470775" y="5085080"/>
          <a:ext cx="3546475" cy="596900"/>
        </a:xfrm>
        <a:prstGeom prst="rect">
          <a:avLst/>
        </a:prstGeom>
        <a:solidFill>
          <a:sysClr val="window" lastClr="FFFFFF"/>
        </a:solidFill>
        <a:ln w="9525" cmpd="dbl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spcCol="144000" rtlCol="0" anchor="t">
          <a:noAutofit/>
        </a:bodyPr>
        <a:lstStyle/>
        <a:p>
          <a:pPr marL="171450" indent="-171450">
            <a:lnSpc>
              <a:spcPct val="150000"/>
            </a:lnSpc>
            <a:buFont typeface="Wingdings" panose="05000000000000000000" pitchFamily="2" charset="2"/>
            <a:buChar char="l"/>
          </a:pP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D/R(ACL)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については、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1BOOKING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番号あたり</a:t>
          </a:r>
          <a:r>
            <a:rPr lang="en-US" altLang="ja-JP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1DR(ACL)</a:t>
          </a:r>
          <a:r>
            <a:rPr lang="ja-JP" altLang="en-US" sz="1000" b="1" i="0" u="none" strike="noStrike" baseline="0">
              <a:solidFill>
                <a:schemeClr val="accent2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にて差し入れいただけますようお願いします。</a:t>
          </a:r>
          <a:endParaRPr lang="en-US" altLang="ja-JP" sz="1000" b="1" i="0" u="none" strike="noStrike" baseline="0">
            <a:solidFill>
              <a:schemeClr val="accent2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アース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ceanlinks.co.jp/wp-content/uploads/2015/10/INFORMATION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ceanlinks.co.jp/wp-content/uploads/2015/10/INFORMATION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ceanlinks.co.jp/wp-content/uploads/2015/10/INFORMATION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ceanlinks.co.jp/wp-content/uploads/2015/10/INFORMATION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FE8D8-7C5E-4E0E-A9F7-A9D13F8F7CB1}">
  <sheetPr codeName="Sheet1">
    <tabColor rgb="FF00B0F0"/>
    <pageSetUpPr fitToPage="1"/>
  </sheetPr>
  <dimension ref="A1:K34"/>
  <sheetViews>
    <sheetView view="pageBreakPreview" zoomScaleNormal="100" zoomScaleSheetLayoutView="100" workbookViewId="0">
      <selection activeCell="B20" sqref="B20:J20"/>
    </sheetView>
  </sheetViews>
  <sheetFormatPr defaultRowHeight="13.2" x14ac:dyDescent="0.2"/>
  <cols>
    <col min="1" max="1" width="4.88671875" customWidth="1"/>
  </cols>
  <sheetData>
    <row r="1" spans="1:10" x14ac:dyDescent="0.2">
      <c r="A1" s="163"/>
      <c r="B1" s="163"/>
      <c r="C1" s="163"/>
      <c r="D1" s="163"/>
      <c r="E1" s="163"/>
      <c r="F1" s="163"/>
      <c r="G1" s="163"/>
      <c r="H1" s="163"/>
      <c r="I1" s="163"/>
      <c r="J1" s="163"/>
    </row>
    <row r="2" spans="1:10" ht="24.6" customHeight="1" x14ac:dyDescent="0.2">
      <c r="A2" s="163"/>
      <c r="B2" s="426" t="s">
        <v>31</v>
      </c>
      <c r="C2" s="426"/>
      <c r="D2" s="426"/>
      <c r="E2" s="426"/>
      <c r="F2" s="426"/>
      <c r="G2" s="163"/>
      <c r="H2" s="163"/>
      <c r="I2" s="163"/>
      <c r="J2" s="163"/>
    </row>
    <row r="3" spans="1:10" ht="15.6" customHeight="1" x14ac:dyDescent="0.2">
      <c r="A3" s="163"/>
      <c r="B3" s="164"/>
      <c r="C3" s="164"/>
      <c r="D3" s="164"/>
      <c r="E3" s="164"/>
      <c r="F3" s="164"/>
      <c r="G3" s="163"/>
      <c r="H3" s="163"/>
      <c r="I3" s="163"/>
      <c r="J3" s="163"/>
    </row>
    <row r="4" spans="1:10" ht="18" customHeight="1" x14ac:dyDescent="0.2">
      <c r="A4" s="163"/>
      <c r="B4" s="427" t="s">
        <v>98</v>
      </c>
      <c r="C4" s="427"/>
      <c r="D4" s="427"/>
      <c r="E4" s="427"/>
      <c r="F4" s="427"/>
      <c r="G4" s="427"/>
      <c r="H4" s="427"/>
      <c r="I4" s="427"/>
      <c r="J4" s="427"/>
    </row>
    <row r="5" spans="1:10" x14ac:dyDescent="0.2">
      <c r="A5" s="163"/>
      <c r="B5" s="93"/>
      <c r="C5" s="93"/>
      <c r="D5" s="93"/>
      <c r="E5" s="93"/>
      <c r="F5" s="93"/>
      <c r="G5" s="93"/>
      <c r="H5" s="93"/>
      <c r="I5" s="93"/>
      <c r="J5" s="93"/>
    </row>
    <row r="6" spans="1:10" ht="18" customHeight="1" x14ac:dyDescent="0.2">
      <c r="A6" s="163"/>
      <c r="B6" s="428" t="s">
        <v>97</v>
      </c>
      <c r="C6" s="428"/>
      <c r="D6" s="428"/>
      <c r="E6" s="428"/>
      <c r="F6" s="428"/>
      <c r="G6" s="428"/>
      <c r="H6" s="428"/>
      <c r="I6" s="428"/>
      <c r="J6" s="428"/>
    </row>
    <row r="7" spans="1:10" x14ac:dyDescent="0.2">
      <c r="A7" s="163"/>
      <c r="B7" s="93"/>
      <c r="C7" s="93"/>
      <c r="D7" s="93"/>
      <c r="E7" s="93"/>
      <c r="F7" s="93"/>
      <c r="G7" s="93"/>
      <c r="H7" s="93"/>
      <c r="I7" s="93"/>
      <c r="J7" s="93"/>
    </row>
    <row r="8" spans="1:10" ht="18" customHeight="1" x14ac:dyDescent="0.2">
      <c r="A8" s="163"/>
      <c r="B8" s="422" t="s">
        <v>58</v>
      </c>
      <c r="C8" s="422"/>
      <c r="D8" s="422"/>
      <c r="E8" s="422"/>
      <c r="F8" s="422"/>
      <c r="G8" s="422"/>
      <c r="H8" s="422"/>
      <c r="I8" s="422"/>
      <c r="J8" s="422"/>
    </row>
    <row r="9" spans="1:10" x14ac:dyDescent="0.2">
      <c r="A9" s="163"/>
      <c r="B9" s="93"/>
      <c r="C9" s="93"/>
      <c r="D9" s="93"/>
      <c r="E9" s="93"/>
      <c r="F9" s="93"/>
      <c r="G9" s="93"/>
      <c r="H9" s="93"/>
      <c r="I9" s="93"/>
      <c r="J9" s="93"/>
    </row>
    <row r="10" spans="1:10" ht="18" customHeight="1" x14ac:dyDescent="0.2">
      <c r="A10" s="163"/>
      <c r="B10" s="422" t="s">
        <v>59</v>
      </c>
      <c r="C10" s="422"/>
      <c r="D10" s="422"/>
      <c r="E10" s="422"/>
      <c r="F10" s="422"/>
      <c r="G10" s="422"/>
      <c r="H10" s="422"/>
      <c r="I10" s="422"/>
      <c r="J10" s="422"/>
    </row>
    <row r="11" spans="1:10" x14ac:dyDescent="0.2">
      <c r="A11" s="163"/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18" customHeight="1" x14ac:dyDescent="0.2">
      <c r="A12" s="163"/>
      <c r="B12" s="422" t="s">
        <v>161</v>
      </c>
      <c r="C12" s="422"/>
      <c r="D12" s="422"/>
      <c r="E12" s="422"/>
      <c r="F12" s="422"/>
      <c r="G12" s="422"/>
      <c r="H12" s="422"/>
      <c r="I12" s="422"/>
      <c r="J12" s="422"/>
    </row>
    <row r="13" spans="1:10" x14ac:dyDescent="0.2">
      <c r="A13" s="16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8" customHeight="1" x14ac:dyDescent="0.2">
      <c r="A14" s="163"/>
      <c r="B14" s="429" t="s">
        <v>60</v>
      </c>
      <c r="C14" s="429"/>
      <c r="D14" s="429"/>
      <c r="E14" s="429"/>
      <c r="F14" s="429"/>
      <c r="G14" s="429"/>
      <c r="H14" s="429"/>
      <c r="I14" s="429"/>
      <c r="J14" s="429"/>
    </row>
    <row r="15" spans="1:10" x14ac:dyDescent="0.2">
      <c r="A15" s="16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8" customHeight="1" x14ac:dyDescent="0.2">
      <c r="A16" s="163"/>
      <c r="B16" s="430" t="s">
        <v>61</v>
      </c>
      <c r="C16" s="430"/>
      <c r="D16" s="430"/>
      <c r="E16" s="430"/>
      <c r="F16" s="430"/>
      <c r="G16" s="430"/>
      <c r="H16" s="430"/>
      <c r="I16" s="430"/>
      <c r="J16" s="430"/>
    </row>
    <row r="17" spans="1:11" x14ac:dyDescent="0.2">
      <c r="A17" s="163"/>
      <c r="B17" s="93"/>
      <c r="C17" s="93"/>
      <c r="D17" s="93"/>
      <c r="E17" s="93"/>
      <c r="F17" s="93"/>
      <c r="G17" s="93"/>
      <c r="H17" s="93"/>
      <c r="I17" s="93"/>
      <c r="J17" s="93"/>
    </row>
    <row r="18" spans="1:11" ht="18" customHeight="1" x14ac:dyDescent="0.2">
      <c r="A18" s="163"/>
      <c r="B18" s="431" t="s">
        <v>62</v>
      </c>
      <c r="C18" s="431"/>
      <c r="D18" s="431"/>
      <c r="E18" s="431"/>
      <c r="F18" s="431"/>
      <c r="G18" s="431"/>
      <c r="H18" s="431"/>
      <c r="I18" s="431"/>
      <c r="J18" s="431"/>
    </row>
    <row r="19" spans="1:11" x14ac:dyDescent="0.2">
      <c r="A19" s="163"/>
      <c r="B19" s="93"/>
      <c r="C19" s="93"/>
      <c r="D19" s="93"/>
      <c r="E19" s="93"/>
      <c r="F19" s="93"/>
      <c r="G19" s="93"/>
      <c r="H19" s="93"/>
      <c r="I19" s="93"/>
      <c r="J19" s="93"/>
    </row>
    <row r="20" spans="1:11" ht="18" customHeight="1" x14ac:dyDescent="0.2">
      <c r="A20" s="163"/>
      <c r="B20" s="432" t="s">
        <v>117</v>
      </c>
      <c r="C20" s="432"/>
      <c r="D20" s="432"/>
      <c r="E20" s="432"/>
      <c r="F20" s="432"/>
      <c r="G20" s="432"/>
      <c r="H20" s="432"/>
      <c r="I20" s="432"/>
      <c r="J20" s="432"/>
    </row>
    <row r="21" spans="1:11" x14ac:dyDescent="0.2">
      <c r="A21" s="163"/>
      <c r="B21" s="93"/>
      <c r="C21" s="93"/>
      <c r="D21" s="93"/>
      <c r="E21" s="93"/>
      <c r="F21" s="93"/>
      <c r="G21" s="93"/>
      <c r="H21" s="93"/>
      <c r="I21" s="93"/>
      <c r="J21" s="93"/>
    </row>
    <row r="22" spans="1:11" ht="18" customHeight="1" x14ac:dyDescent="0.2">
      <c r="A22" s="163"/>
      <c r="B22" s="433" t="s">
        <v>126</v>
      </c>
      <c r="C22" s="433"/>
      <c r="D22" s="433"/>
      <c r="E22" s="433"/>
      <c r="F22" s="433"/>
      <c r="G22" s="433"/>
      <c r="H22" s="433"/>
      <c r="I22" s="433"/>
      <c r="J22" s="433"/>
      <c r="K22" s="166"/>
    </row>
    <row r="23" spans="1:11" x14ac:dyDescent="0.2">
      <c r="A23" s="163"/>
      <c r="B23" s="93"/>
      <c r="C23" s="93"/>
      <c r="D23" s="93"/>
      <c r="E23" s="93"/>
      <c r="F23" s="93"/>
      <c r="G23" s="93"/>
      <c r="H23" s="125"/>
      <c r="I23" s="125"/>
      <c r="J23" s="125"/>
    </row>
    <row r="24" spans="1:11" ht="18" customHeight="1" x14ac:dyDescent="0.2">
      <c r="A24" s="163"/>
      <c r="B24" s="434" t="s">
        <v>127</v>
      </c>
      <c r="C24" s="434"/>
      <c r="D24" s="434"/>
      <c r="E24" s="434"/>
      <c r="F24" s="434"/>
      <c r="G24" s="434"/>
      <c r="H24" s="434"/>
      <c r="I24" s="434"/>
      <c r="J24" s="434"/>
    </row>
    <row r="25" spans="1:11" x14ac:dyDescent="0.2">
      <c r="A25" s="163"/>
    </row>
    <row r="26" spans="1:11" ht="18" customHeight="1" x14ac:dyDescent="0.2">
      <c r="A26" s="163"/>
      <c r="B26" s="425" t="s">
        <v>124</v>
      </c>
      <c r="C26" s="425"/>
      <c r="D26" s="425"/>
      <c r="E26" s="425"/>
      <c r="F26" s="425"/>
      <c r="G26" s="425"/>
      <c r="H26" s="425"/>
      <c r="I26" s="425"/>
      <c r="J26" s="425"/>
    </row>
    <row r="27" spans="1:11" s="76" customFormat="1" ht="18" customHeight="1" x14ac:dyDescent="0.2">
      <c r="A27" s="165"/>
      <c r="B27" s="93"/>
      <c r="C27" s="93"/>
      <c r="D27" s="93"/>
      <c r="E27" s="93"/>
      <c r="F27" s="93"/>
      <c r="G27" s="93"/>
      <c r="H27" s="93"/>
      <c r="I27" s="93"/>
      <c r="J27" s="93"/>
    </row>
    <row r="28" spans="1:11" ht="18" customHeight="1" x14ac:dyDescent="0.2">
      <c r="A28" s="163"/>
      <c r="B28" s="423" t="s">
        <v>125</v>
      </c>
      <c r="C28" s="423"/>
      <c r="D28" s="423"/>
      <c r="E28" s="423"/>
      <c r="F28" s="423"/>
      <c r="G28" s="423"/>
      <c r="H28" s="423"/>
      <c r="I28" s="423"/>
      <c r="J28" s="423"/>
    </row>
    <row r="29" spans="1:11" ht="13.05" customHeight="1" x14ac:dyDescent="0.2">
      <c r="B29" s="124"/>
      <c r="C29" s="124"/>
      <c r="D29" s="124"/>
      <c r="E29" s="124"/>
      <c r="F29" s="124"/>
      <c r="G29" s="124"/>
      <c r="H29" s="124"/>
      <c r="I29" s="125"/>
      <c r="J29" s="125"/>
    </row>
    <row r="30" spans="1:11" ht="18" customHeight="1" x14ac:dyDescent="0.2">
      <c r="B30" s="424" t="s">
        <v>160</v>
      </c>
      <c r="C30" s="424"/>
      <c r="D30" s="424"/>
      <c r="E30" s="424"/>
      <c r="F30" s="424"/>
      <c r="G30" s="424"/>
      <c r="H30" s="424"/>
      <c r="I30" s="424"/>
      <c r="J30" s="424"/>
    </row>
    <row r="32" spans="1:11" ht="18" customHeight="1" x14ac:dyDescent="0.2">
      <c r="B32" s="424" t="s">
        <v>159</v>
      </c>
      <c r="C32" s="424"/>
      <c r="D32" s="424"/>
      <c r="E32" s="424"/>
      <c r="F32" s="424"/>
      <c r="G32" s="424"/>
      <c r="H32" s="424"/>
      <c r="I32" s="424"/>
      <c r="J32" s="424"/>
    </row>
    <row r="34" spans="2:10" ht="18" customHeight="1" x14ac:dyDescent="0.2">
      <c r="B34" s="424" t="s">
        <v>158</v>
      </c>
      <c r="C34" s="424"/>
      <c r="D34" s="424"/>
      <c r="E34" s="424"/>
      <c r="F34" s="424"/>
      <c r="G34" s="424"/>
      <c r="H34" s="424"/>
      <c r="I34" s="424"/>
      <c r="J34" s="424"/>
    </row>
  </sheetData>
  <mergeCells count="17">
    <mergeCell ref="B32:J32"/>
    <mergeCell ref="B34:J34"/>
    <mergeCell ref="B14:J14"/>
    <mergeCell ref="B16:J16"/>
    <mergeCell ref="B18:J18"/>
    <mergeCell ref="B20:J20"/>
    <mergeCell ref="B22:J22"/>
    <mergeCell ref="B24:J24"/>
    <mergeCell ref="B12:J12"/>
    <mergeCell ref="B28:J28"/>
    <mergeCell ref="B30:J30"/>
    <mergeCell ref="B26:J26"/>
    <mergeCell ref="B2:F2"/>
    <mergeCell ref="B4:J4"/>
    <mergeCell ref="B6:J6"/>
    <mergeCell ref="B8:J8"/>
    <mergeCell ref="B10:J10"/>
  </mergeCells>
  <phoneticPr fontId="1"/>
  <hyperlinks>
    <hyperlink ref="B4:D4" location="'韓国(仁川)'!A1" display="INCHEON向け（仁川/韓国）" xr:uid="{1064A411-7017-41D4-8E9A-1013FE809726}"/>
    <hyperlink ref="B6:D6" location="'韓国(釜山）'!A1" display="PUSAN向け（釜山/韓国）" xr:uid="{608F2C39-2ADD-4D41-91AF-1F0F43801BFB}"/>
    <hyperlink ref="B8:D8" location="'台湾(基隆)'!A1" display="KEELUNG向け（基隆/台湾）" xr:uid="{7D377E7B-9995-4814-B99D-00DBB5D0561B}"/>
    <hyperlink ref="B10:D10" location="'台湾(高雄)'!A1" display="KAOHSIUNG向け（高雄/台湾）" xr:uid="{BEFCEB3E-3E51-4D20-8A57-DD817696A7C8}"/>
    <hyperlink ref="B12:D12" location="'台湾(台中)'!A1" display="TAICHUNG向け（台中/台湾）" xr:uid="{FD3F2F8D-0B6B-437F-A2F2-048F3A8DBBE4}"/>
    <hyperlink ref="B14:D14" location="香港!Print_Area" display="HONGKONG向け (香港）" xr:uid="{5C040623-D244-49DE-81D8-E55A2F99A8F8}"/>
    <hyperlink ref="B16:D16" location="上海!Print_Area" display="SHANGHAI向け（上海/中国）" xr:uid="{77D6DED5-CF6F-436E-8700-6B95D52F5E83}"/>
    <hyperlink ref="B30:I30" location="'13.中国（大連・新港・青島・寧波）'!Print_Area" display="13.DALIAN・XINGANG・QINGDAO・NINGBO向け（大連・新港・青島・寧波向け）" xr:uid="{59F58BB4-4455-458D-AB23-D1736053766E}"/>
    <hyperlink ref="B18:E18" location="'8.シンガポール'!Print_Area" display="8.SINGAPORE向け（シンガポール）" xr:uid="{B5893B6F-60F6-4E0F-AE23-A7428EAB1B11}"/>
    <hyperlink ref="B20:E20" location="'9.マレーシア'!Print_Area" display="9.MANILA向け（マニラ/フィリピン）" xr:uid="{6947DED6-F58A-4C72-808F-FBA0AA890D36}"/>
    <hyperlink ref="B26:H26" location="'11.タイ'!Print_Area" display="11.BANGKOK・LAEM CHABANG向け（バンコク・レムチャバン/タイ）" xr:uid="{C66C38E6-6041-4416-8D66-C620FCD06EED}"/>
    <hyperlink ref="B28:H28" location="'12.ベトナム'!Print_Area" display="12.HO CHI MINH・HAIPHONG向け（ホーチミン・ハイフォン/ベトナム）" xr:uid="{F87AA7B2-3334-4518-800F-0DA100EA6B43}"/>
    <hyperlink ref="B4:E4" location="'1.韓国(釜山 仁川）'!Print_Area" display="1.INCHEON向け（釜山・仁川/韓国）" xr:uid="{65569568-C199-4AB1-9FFB-E8C329F2AE66}"/>
    <hyperlink ref="B6:E6" location="'2.UAE(DUBAI)'!Print_Area" display="2.JEBEL ALI向け（U.A.E.）" xr:uid="{10AD9B45-887F-4AAF-8EE5-722958B99DD1}"/>
    <hyperlink ref="B8:E8" location="'3.台湾(基隆)'!Print_Area" display="3.KEELUNG向け（基隆/台湾）" xr:uid="{A07EF13C-A830-43E0-B3CF-A1198E6C0053}"/>
    <hyperlink ref="B10:E10" location="'4.台湾(高雄)'!Print_Area" display="4.KAOHSIUNG向け（高雄/台湾）" xr:uid="{5F283614-145F-4AA7-B8A9-202CB9047AA3}"/>
    <hyperlink ref="B12:E12" location="'5.台湾(台中)'!Print_Area" display="5.TAICHUNG向け（台中/台湾）" xr:uid="{7BB08344-4C1B-4AED-9E34-3013D5A8A0D0}"/>
    <hyperlink ref="B14:E14" location="'6.香港'!Print_Area" display="6.HONGKONG向け (香港）" xr:uid="{47963823-265B-435A-8939-F762330E9D28}"/>
    <hyperlink ref="B16:E16" location="'7.上海'!Print_Area" display="7.SHANGHAI向け（上海/中国）" xr:uid="{AA87FDB3-DBD7-448C-9CE7-3E25EFF3189A}"/>
    <hyperlink ref="B24:G24" location="'11.フィリピン'!Print_Area" display="11.MANILA向け（フィリピン）" xr:uid="{64659D42-5915-4538-A6B3-9C655BBF6CC6}"/>
    <hyperlink ref="B22:G22" location="'10.インドネシア'!Print_Area" display="10.JAKARTA向け（ジャカルタ/インドネシア）" xr:uid="{B3CFBB6B-607F-47E1-BB64-5B1A8EB1D9D8}"/>
    <hyperlink ref="B32:I32" location="'13.中国（大連・新港・青島・寧波）'!Print_Area" display="13.DALIAN・XINGANG・QINGDAO・NINGBO向け（大連・新港・青島・寧波向け）" xr:uid="{9E137D04-F569-4278-8E21-6AEE74FFF1F9}"/>
    <hyperlink ref="B34:I34" location="'13.中国（大連・新港・青島・寧波）'!Print_Area" display="13.DALIAN・XINGANG・QINGDAO・NINGBO向け（大連・新港・青島・寧波向け）" xr:uid="{2680CF67-2B2F-42FF-A633-C7220B512592}"/>
  </hyperlinks>
  <pageMargins left="0.25" right="0.25" top="0.75" bottom="0.75" header="0.3" footer="0.3"/>
  <pageSetup paperSize="9" scale="96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00B0F0"/>
    <pageSetUpPr fitToPage="1"/>
  </sheetPr>
  <dimension ref="A1:T40"/>
  <sheetViews>
    <sheetView showWhiteSpace="0" view="pageBreakPreview" zoomScaleNormal="100" zoomScaleSheetLayoutView="100" zoomScalePageLayoutView="10" workbookViewId="0">
      <selection activeCell="G14" sqref="G14"/>
    </sheetView>
  </sheetViews>
  <sheetFormatPr defaultColWidth="8.88671875" defaultRowHeight="13.2" x14ac:dyDescent="0.2"/>
  <cols>
    <col min="1" max="1" width="6.6640625" style="73" customWidth="1"/>
    <col min="2" max="2" width="19.88671875" customWidth="1"/>
    <col min="3" max="10" width="10.6640625" customWidth="1"/>
    <col min="11" max="11" width="5.6640625" customWidth="1"/>
    <col min="15" max="15" width="8.88671875" customWidth="1"/>
  </cols>
  <sheetData>
    <row r="1" spans="1:16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5.0999999999999996" customHeight="1" x14ac:dyDescent="0.2">
      <c r="A2" s="4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6.350000000000001" customHeight="1" x14ac:dyDescent="0.2">
      <c r="A3" s="42"/>
      <c r="B3" s="152" t="s">
        <v>24</v>
      </c>
      <c r="C3" s="160"/>
      <c r="D3" s="160"/>
      <c r="E3" s="160"/>
      <c r="F3" s="34"/>
      <c r="G3" s="34"/>
      <c r="H3" s="34"/>
      <c r="I3" s="34"/>
      <c r="J3" s="34"/>
      <c r="K3" s="34"/>
      <c r="L3" s="34"/>
      <c r="N3" s="34"/>
      <c r="O3" s="34"/>
      <c r="P3" s="34"/>
    </row>
    <row r="4" spans="1:16" ht="16.350000000000001" customHeight="1" x14ac:dyDescent="0.2">
      <c r="A4" s="42"/>
      <c r="B4" s="153" t="s">
        <v>36</v>
      </c>
      <c r="C4" s="160"/>
      <c r="D4" s="160"/>
      <c r="E4" s="160"/>
      <c r="F4" s="34"/>
      <c r="G4" s="34"/>
      <c r="H4" s="34"/>
      <c r="I4" s="34"/>
      <c r="K4" s="138" t="str">
        <f>'1.韓国(釜山 仁川）'!L4</f>
        <v>DATE : 2022/08/15</v>
      </c>
      <c r="M4" s="131"/>
      <c r="N4" s="34"/>
      <c r="O4" s="167" t="s">
        <v>99</v>
      </c>
    </row>
    <row r="5" spans="1:16" ht="23.1" customHeight="1" x14ac:dyDescent="0.2">
      <c r="B5" s="454" t="s">
        <v>53</v>
      </c>
      <c r="C5" s="454"/>
      <c r="D5" s="454"/>
      <c r="E5" s="454"/>
      <c r="F5" s="29"/>
    </row>
    <row r="6" spans="1:16" ht="7.5" customHeight="1" x14ac:dyDescent="0.2"/>
    <row r="7" spans="1:16" s="1" customFormat="1" ht="17.100000000000001" customHeight="1" thickBot="1" x14ac:dyDescent="0.25">
      <c r="A7" s="43"/>
      <c r="B7" s="439" t="s">
        <v>0</v>
      </c>
      <c r="C7" s="439" t="s">
        <v>1</v>
      </c>
      <c r="D7" s="441" t="s">
        <v>63</v>
      </c>
      <c r="E7" s="442"/>
      <c r="F7" s="441" t="s">
        <v>64</v>
      </c>
      <c r="G7" s="442"/>
      <c r="H7" s="439" t="s">
        <v>4</v>
      </c>
      <c r="I7" s="439" t="s">
        <v>30</v>
      </c>
      <c r="J7" s="453"/>
      <c r="K7" s="2"/>
      <c r="L7" s="15"/>
      <c r="M7" s="15"/>
      <c r="N7" s="15"/>
      <c r="O7" s="15"/>
    </row>
    <row r="8" spans="1:16" s="3" customFormat="1" ht="17.100000000000001" customHeight="1" thickTop="1" x14ac:dyDescent="0.2">
      <c r="A8" s="73"/>
      <c r="B8" s="440"/>
      <c r="C8" s="440"/>
      <c r="D8" s="27" t="s">
        <v>108</v>
      </c>
      <c r="E8" s="27" t="s">
        <v>109</v>
      </c>
      <c r="F8" s="27" t="s">
        <v>108</v>
      </c>
      <c r="G8" s="27" t="s">
        <v>109</v>
      </c>
      <c r="H8" s="440"/>
      <c r="I8" s="440"/>
      <c r="J8" s="453"/>
      <c r="K8" s="7"/>
      <c r="L8" s="33"/>
      <c r="M8" s="33"/>
      <c r="N8" s="33"/>
      <c r="O8" s="33"/>
    </row>
    <row r="9" spans="1:16" ht="17.100000000000001" customHeight="1" x14ac:dyDescent="0.2">
      <c r="A9" s="225" t="str">
        <f>IF(トータル!A123="","",トータル!A123)</f>
        <v/>
      </c>
      <c r="B9" s="105" t="str">
        <f>IF(トータル!B123="","",トータル!B123)</f>
        <v>YM CAPACITY</v>
      </c>
      <c r="C9" s="106" t="str">
        <f>IF(トータル!C123="","",トータル!C123)</f>
        <v>021S</v>
      </c>
      <c r="D9" s="107" t="str">
        <f>IF(トータル!E123="YOK",トータル!F123,IF(トータル!G123="YOK",トータル!H123,"-"))</f>
        <v>08/18</v>
      </c>
      <c r="E9" s="107" t="str">
        <f>IF(トータル!E123="YOK",トータル!D123,"-")</f>
        <v>08/20-20</v>
      </c>
      <c r="F9" s="107" t="str">
        <f>IF(トータル!E123="TYO",トータル!F123,IF(トータル!G123="TYO",トータル!H123,"-"))</f>
        <v>08/18</v>
      </c>
      <c r="G9" s="107" t="str">
        <f>IF(トータル!E123="TYO",トータル!D123,"-")</f>
        <v>-</v>
      </c>
      <c r="H9" s="107" t="str">
        <f>IF(トータル!I123="","",トータル!I123)</f>
        <v>09/01</v>
      </c>
      <c r="I9" s="90" t="str">
        <f>IF(トータル!K123="","",トータル!K123)</f>
        <v>YML</v>
      </c>
      <c r="J9" s="24"/>
      <c r="K9" s="8"/>
      <c r="L9" s="33"/>
      <c r="M9" s="33"/>
      <c r="N9" s="33"/>
      <c r="O9" s="33"/>
    </row>
    <row r="10" spans="1:16" ht="17.100000000000001" customHeight="1" x14ac:dyDescent="0.2">
      <c r="A10" s="328" t="str">
        <f>IF(トータル!A124="","",トータル!A124)</f>
        <v>×</v>
      </c>
      <c r="B10" s="105" t="str">
        <f>IF(トータル!B124="","",トータル!B124)</f>
        <v>NO SERVICE</v>
      </c>
      <c r="C10" s="106" t="str">
        <f>IF(トータル!C124="","",トータル!C124)</f>
        <v>-</v>
      </c>
      <c r="D10" s="107" t="str">
        <f>IF(トータル!E124="YOK",トータル!F124,IF(トータル!G124="YOK",トータル!H124,"-"))</f>
        <v>-</v>
      </c>
      <c r="E10" s="107" t="str">
        <f>IF(トータル!E124="YOK",トータル!D124,"-")</f>
        <v>-</v>
      </c>
      <c r="F10" s="107" t="str">
        <f>IF(トータル!E124="TYO",トータル!F124,IF(トータル!G124="TYO",トータル!H124,"-"))</f>
        <v>-</v>
      </c>
      <c r="G10" s="107" t="str">
        <f>IF(トータル!E124="TYO",トータル!D124,"-")</f>
        <v>-</v>
      </c>
      <c r="H10" s="107" t="str">
        <f>IF(トータル!I124="","",トータル!I124)</f>
        <v>-</v>
      </c>
      <c r="I10" s="90" t="str">
        <f>IF(トータル!K124="","",トータル!K124)</f>
        <v>-</v>
      </c>
      <c r="J10" s="24"/>
      <c r="K10" s="8"/>
      <c r="L10" s="33"/>
      <c r="M10" s="33"/>
      <c r="N10" s="33"/>
      <c r="O10" s="33"/>
    </row>
    <row r="11" spans="1:16" ht="17.100000000000001" customHeight="1" x14ac:dyDescent="0.2">
      <c r="A11" s="328" t="str">
        <f>IF(トータル!A125="","",トータル!A125)</f>
        <v/>
      </c>
      <c r="B11" s="105" t="str">
        <f>IF(トータル!B125="","",トータル!B125)</f>
        <v>YM CENTENNIAL</v>
      </c>
      <c r="C11" s="106" t="str">
        <f>IF(トータル!C125="","",トータル!C125)</f>
        <v>025S</v>
      </c>
      <c r="D11" s="107" t="str">
        <f>IF(トータル!E125="YOK",トータル!F125,IF(トータル!G125="YOK",トータル!H125,"-"))</f>
        <v>08/25</v>
      </c>
      <c r="E11" s="107" t="str">
        <f>IF(トータル!E125="YOK",トータル!D125,"-")</f>
        <v>08/27-27</v>
      </c>
      <c r="F11" s="107" t="str">
        <f>IF(トータル!E125="TYO",トータル!F125,IF(トータル!G125="TYO",トータル!H125,"-"))</f>
        <v>-</v>
      </c>
      <c r="G11" s="107" t="str">
        <f>IF(トータル!E125="TYO",トータル!D125,"-")</f>
        <v>-</v>
      </c>
      <c r="H11" s="107" t="str">
        <f>IF(トータル!I125="","",トータル!I125)</f>
        <v>09/08</v>
      </c>
      <c r="I11" s="90" t="str">
        <f>IF(トータル!K125="","",トータル!K125)</f>
        <v>YML</v>
      </c>
      <c r="J11" s="24"/>
      <c r="K11" s="8"/>
      <c r="L11" s="75"/>
      <c r="M11" s="75"/>
      <c r="N11" s="75"/>
      <c r="O11" s="75"/>
    </row>
    <row r="12" spans="1:16" ht="17.100000000000001" customHeight="1" x14ac:dyDescent="0.2">
      <c r="A12" s="328" t="str">
        <f>IF(トータル!A126="","",トータル!A126)</f>
        <v/>
      </c>
      <c r="B12" s="105" t="str">
        <f>IF(トータル!B126="","",トータル!B126)</f>
        <v>INTERASIA HORIZON</v>
      </c>
      <c r="C12" s="106" t="str">
        <f>IF(トータル!C126="","",トータル!C126)</f>
        <v>S015</v>
      </c>
      <c r="D12" s="107" t="str">
        <f>IF(トータル!E126="YOK",トータル!F126,IF(トータル!G126="YOK",トータル!H126,"-"))</f>
        <v>-</v>
      </c>
      <c r="E12" s="107" t="str">
        <f>IF(トータル!E126="YOK",トータル!D126,"-")</f>
        <v>-</v>
      </c>
      <c r="F12" s="107" t="str">
        <f>IF(トータル!E126="TYO",トータル!F126,IF(トータル!G126="TYO",トータル!H126,"-"))</f>
        <v>08/25</v>
      </c>
      <c r="G12" s="107" t="str">
        <f>IF(トータル!E126="TYO",トータル!D126,"-")</f>
        <v>08/27-28</v>
      </c>
      <c r="H12" s="107" t="str">
        <f>IF(トータル!I126="","",トータル!I126)</f>
        <v>09/05</v>
      </c>
      <c r="I12" s="90" t="str">
        <f>IF(トータル!K126="","",トータル!K126)</f>
        <v>IAL</v>
      </c>
      <c r="J12" s="24"/>
      <c r="K12" s="8"/>
      <c r="L12" s="33"/>
      <c r="M12" s="33"/>
      <c r="N12" s="33"/>
      <c r="O12" s="33"/>
    </row>
    <row r="13" spans="1:16" ht="17.100000000000001" customHeight="1" x14ac:dyDescent="0.2">
      <c r="A13" s="225" t="str">
        <f>IF(トータル!A127="","",トータル!A127)</f>
        <v/>
      </c>
      <c r="B13" s="105" t="str">
        <f>IF(トータル!B127="","",トータル!B127)</f>
        <v>YM CONTINUITY</v>
      </c>
      <c r="C13" s="106" t="str">
        <f>IF(トータル!C127="","",トータル!C127)</f>
        <v>013S</v>
      </c>
      <c r="D13" s="107" t="str">
        <f>IF(トータル!E127="YOK",トータル!F127,IF(トータル!G127="YOK",トータル!H127,"-"))</f>
        <v>09/01</v>
      </c>
      <c r="E13" s="107" t="str">
        <f>IF(トータル!E127="YOK",トータル!D127,"-")</f>
        <v>09/03-03</v>
      </c>
      <c r="F13" s="107" t="str">
        <f>IF(トータル!E127="TYO",トータル!F127,IF(トータル!G127="TYO",トータル!H127,"-"))</f>
        <v>-</v>
      </c>
      <c r="G13" s="107" t="str">
        <f>IF(トータル!E127="TYO",トータル!D127,"-")</f>
        <v>-</v>
      </c>
      <c r="H13" s="107" t="str">
        <f>IF(トータル!I127="","",トータル!I127)</f>
        <v>09/15</v>
      </c>
      <c r="I13" s="90" t="str">
        <f>IF(トータル!K127="","",トータル!K127)</f>
        <v>YML</v>
      </c>
      <c r="J13" s="24"/>
      <c r="K13" s="8"/>
      <c r="L13" s="33"/>
      <c r="M13" s="33"/>
      <c r="N13" s="33"/>
      <c r="O13" s="33"/>
    </row>
    <row r="14" spans="1:16" ht="17.100000000000001" customHeight="1" x14ac:dyDescent="0.2">
      <c r="A14" s="225" t="str">
        <f>IF(トータル!A128="","",トータル!A128)</f>
        <v>☆</v>
      </c>
      <c r="B14" s="105" t="str">
        <f>IF(トータル!B128="","",トータル!B128)</f>
        <v>BAI CHAY BRIDGE</v>
      </c>
      <c r="C14" s="106" t="str">
        <f>IF(トータル!C128="","",トータル!C128)</f>
        <v>115S</v>
      </c>
      <c r="D14" s="107" t="str">
        <f>IF(トータル!E128="YOK",トータル!F128,IF(トータル!G128="YOK",トータル!H128,"-"))</f>
        <v>-</v>
      </c>
      <c r="E14" s="107" t="str">
        <f>IF(トータル!E128="YOK",トータル!D128,"-")</f>
        <v>-</v>
      </c>
      <c r="F14" s="107" t="str">
        <f>IF(トータル!E128="TYO",トータル!F128,IF(トータル!G128="TYO",トータル!H128,"-"))</f>
        <v>09/01</v>
      </c>
      <c r="G14" s="107" t="str">
        <f>IF(トータル!E128="TYO",トータル!D128,"-")</f>
        <v>09/03-04</v>
      </c>
      <c r="H14" s="107" t="str">
        <f>IF(トータル!I128="","",トータル!I128)</f>
        <v>09/14</v>
      </c>
      <c r="I14" s="90" t="str">
        <f>IF(トータル!K128="","",トータル!K128)</f>
        <v>ONE</v>
      </c>
      <c r="J14" s="24"/>
      <c r="K14" s="8"/>
      <c r="L14" s="75"/>
      <c r="M14" s="75"/>
      <c r="N14" s="75"/>
      <c r="O14" s="75"/>
    </row>
    <row r="15" spans="1:16" ht="17.100000000000001" customHeight="1" x14ac:dyDescent="0.2">
      <c r="A15" s="225" t="str">
        <f>IF(トータル!A129="","",トータル!A129)</f>
        <v/>
      </c>
      <c r="B15" s="105" t="str">
        <f>IF(トータル!B129="","",トータル!B129)</f>
        <v>YM CONSTANCY</v>
      </c>
      <c r="C15" s="106" t="str">
        <f>IF(トータル!C129="","",トータル!C129)</f>
        <v>016S</v>
      </c>
      <c r="D15" s="107" t="str">
        <f>IF(トータル!E129="YOK",トータル!F129,IF(トータル!G129="YOK",トータル!H129,"-"))</f>
        <v>09/08</v>
      </c>
      <c r="E15" s="107" t="str">
        <f>IF(トータル!E129="YOK",トータル!D129,"-")</f>
        <v>09/10-10</v>
      </c>
      <c r="F15" s="107" t="str">
        <f>IF(トータル!E129="TYO",トータル!F129,IF(トータル!G129="TYO",トータル!H129,"-"))</f>
        <v>-</v>
      </c>
      <c r="G15" s="107" t="str">
        <f>IF(トータル!E129="TYO",トータル!D129,"-")</f>
        <v>-</v>
      </c>
      <c r="H15" s="107" t="str">
        <f>IF(トータル!I129="","",トータル!I129)</f>
        <v>09/22</v>
      </c>
      <c r="I15" s="90" t="str">
        <f>IF(トータル!K129="","",トータル!K129)</f>
        <v>YML</v>
      </c>
      <c r="J15" s="24"/>
      <c r="K15" s="8"/>
      <c r="L15" s="33"/>
      <c r="M15" s="33"/>
      <c r="N15" s="33"/>
      <c r="O15" s="33"/>
    </row>
    <row r="16" spans="1:16" ht="17.100000000000001" customHeight="1" x14ac:dyDescent="0.2">
      <c r="A16" s="225" t="str">
        <f>IF(トータル!A130="","",トータル!A130)</f>
        <v/>
      </c>
      <c r="B16" s="105" t="str">
        <f>IF(トータル!B130="","",トータル!B130)</f>
        <v>OOCL DALIAN</v>
      </c>
      <c r="C16" s="106" t="str">
        <f>IF(トータル!C130="","",トータル!C130)</f>
        <v>S676</v>
      </c>
      <c r="D16" s="107" t="str">
        <f>IF(トータル!E130="YOK",トータル!F130,IF(トータル!G130="YOK",トータル!H130,"-"))</f>
        <v>-</v>
      </c>
      <c r="E16" s="107" t="str">
        <f>IF(トータル!E130="YOK",トータル!D130,"-")</f>
        <v>-</v>
      </c>
      <c r="F16" s="107" t="str">
        <f>IF(トータル!E130="TYO",トータル!F130,IF(トータル!G130="TYO",トータル!H130,"-"))</f>
        <v>09/08</v>
      </c>
      <c r="G16" s="107" t="str">
        <f>IF(トータル!E130="TYO",トータル!D130,"-")</f>
        <v>09/10-11</v>
      </c>
      <c r="H16" s="107" t="str">
        <f>IF(トータル!I130="","",トータル!I130)</f>
        <v>09/19</v>
      </c>
      <c r="I16" s="90" t="str">
        <f>IF(トータル!K130="","",トータル!K130)</f>
        <v>IAL</v>
      </c>
      <c r="J16" s="24"/>
      <c r="K16" s="8"/>
      <c r="L16" s="33"/>
      <c r="M16" s="33"/>
      <c r="N16" s="33"/>
      <c r="O16" s="33"/>
    </row>
    <row r="17" spans="1:20" ht="17.100000000000001" customHeight="1" x14ac:dyDescent="0.2">
      <c r="A17" s="225" t="str">
        <f>IF(トータル!A131="","",トータル!A131)</f>
        <v/>
      </c>
      <c r="B17" s="105" t="str">
        <f>IF(トータル!B131="","",トータル!B131)</f>
        <v>YM CAPACITY</v>
      </c>
      <c r="C17" s="106" t="str">
        <f>IF(トータル!C131="","",トータル!C131)</f>
        <v>022S</v>
      </c>
      <c r="D17" s="107" t="str">
        <f>IF(トータル!E131="YOK",トータル!F131,IF(トータル!G131="YOK",トータル!H131,"-"))</f>
        <v>09/15</v>
      </c>
      <c r="E17" s="107" t="str">
        <f>IF(トータル!E131="YOK",トータル!D131,"-")</f>
        <v>09/17-17</v>
      </c>
      <c r="F17" s="107" t="str">
        <f>IF(トータル!E131="TYO",トータル!F131,IF(トータル!G131="TYO",トータル!H131,"-"))</f>
        <v>-</v>
      </c>
      <c r="G17" s="107" t="str">
        <f>IF(トータル!E131="TYO",トータル!D131,"-")</f>
        <v>-</v>
      </c>
      <c r="H17" s="107" t="str">
        <f>IF(トータル!I131="","",トータル!I131)</f>
        <v>09/29</v>
      </c>
      <c r="I17" s="90" t="str">
        <f>IF(トータル!K131="","",トータル!K131)</f>
        <v>YML</v>
      </c>
      <c r="J17" s="24"/>
      <c r="K17" s="8"/>
      <c r="L17" s="75"/>
      <c r="M17" s="75"/>
      <c r="N17" s="75"/>
      <c r="O17" s="75"/>
    </row>
    <row r="18" spans="1:20" ht="17.100000000000001" customHeight="1" x14ac:dyDescent="0.2">
      <c r="A18" s="225" t="str">
        <f>IF(トータル!A132="","",トータル!A132)</f>
        <v/>
      </c>
      <c r="B18" s="105" t="str">
        <f>IF(トータル!B132="","",トータル!B132)</f>
        <v>WAN HAI 510</v>
      </c>
      <c r="C18" s="106" t="str">
        <f>IF(トータル!C132="","",トータル!C132)</f>
        <v>S157</v>
      </c>
      <c r="D18" s="107" t="str">
        <f>IF(トータル!E132="YOK",トータル!F132,IF(トータル!G132="YOK",トータル!H132,"-"))</f>
        <v>-</v>
      </c>
      <c r="E18" s="107" t="str">
        <f>IF(トータル!E132="YOK",トータル!D132,"-")</f>
        <v>-</v>
      </c>
      <c r="F18" s="107" t="str">
        <f>IF(トータル!E132="TYO",トータル!F132,IF(トータル!G132="TYO",トータル!H132,"-"))</f>
        <v>09/15</v>
      </c>
      <c r="G18" s="107" t="str">
        <f>IF(トータル!E132="TYO",トータル!D132,"-")</f>
        <v>09/17-18</v>
      </c>
      <c r="H18" s="107" t="str">
        <f>IF(トータル!I132="","",トータル!I132)</f>
        <v>09/26</v>
      </c>
      <c r="I18" s="90" t="str">
        <f>IF(トータル!K132="","",トータル!K132)</f>
        <v>IAL</v>
      </c>
      <c r="J18" s="24"/>
      <c r="K18" s="8"/>
      <c r="L18" s="33"/>
      <c r="M18" s="33"/>
      <c r="N18" s="33"/>
      <c r="O18" s="33"/>
    </row>
    <row r="19" spans="1:20" ht="17.100000000000001" customHeight="1" x14ac:dyDescent="0.2">
      <c r="A19" s="225" t="str">
        <f>IF(トータル!A133="","",トータル!A133)</f>
        <v/>
      </c>
      <c r="B19" s="105" t="str">
        <f>IF(トータル!B133="","",トータル!B133)</f>
        <v>YM CENTENNIAL</v>
      </c>
      <c r="C19" s="106" t="str">
        <f>IF(トータル!C133="","",トータル!C133)</f>
        <v>026S</v>
      </c>
      <c r="D19" s="107" t="str">
        <f>IF(トータル!E133="YOK",トータル!F133,IF(トータル!G133="YOK",トータル!H133,"-"))</f>
        <v>09/21</v>
      </c>
      <c r="E19" s="107" t="str">
        <f>IF(トータル!E133="YOK",トータル!D133,"-")</f>
        <v>09/24-24</v>
      </c>
      <c r="F19" s="107" t="str">
        <f>IF(トータル!E133="TYO",トータル!F133,IF(トータル!G133="TYO",トータル!H133,"-"))</f>
        <v>-</v>
      </c>
      <c r="G19" s="107" t="str">
        <f>IF(トータル!E133="TYO",トータル!D133,"-")</f>
        <v>-</v>
      </c>
      <c r="H19" s="107" t="str">
        <f>IF(トータル!I133="","",トータル!I133)</f>
        <v>10/06</v>
      </c>
      <c r="I19" s="90" t="str">
        <f>IF(トータル!K133="","",トータル!K133)</f>
        <v>YML</v>
      </c>
      <c r="J19" s="24"/>
      <c r="K19" s="8"/>
      <c r="L19" s="8"/>
      <c r="M19" s="8"/>
      <c r="N19" s="8"/>
      <c r="O19" s="8"/>
    </row>
    <row r="20" spans="1:20" ht="17.100000000000001" customHeight="1" x14ac:dyDescent="0.2">
      <c r="A20" s="225" t="str">
        <f>IF(トータル!A134="","",トータル!A134)</f>
        <v/>
      </c>
      <c r="B20" s="105" t="str">
        <f>IF(トータル!B134="","",トータル!B134)</f>
        <v>INTERASIA HORIZON</v>
      </c>
      <c r="C20" s="106" t="str">
        <f>IF(トータル!C134="","",トータル!C134)</f>
        <v>S016</v>
      </c>
      <c r="D20" s="107" t="str">
        <f>IF(トータル!E134="YOK",トータル!F134,IF(トータル!G134="YOK",トータル!H134,"-"))</f>
        <v>-</v>
      </c>
      <c r="E20" s="107" t="str">
        <f>IF(トータル!E134="YOK",トータル!D134,"-")</f>
        <v>-</v>
      </c>
      <c r="F20" s="107" t="str">
        <f>IF(トータル!E134="TYO",トータル!F134,IF(トータル!G134="TYO",トータル!H134,"-"))</f>
        <v>09/21</v>
      </c>
      <c r="G20" s="107" t="str">
        <f>IF(トータル!E134="TYO",トータル!D134,"-")</f>
        <v>09/24-25</v>
      </c>
      <c r="H20" s="107" t="str">
        <f>IF(トータル!I134="","",トータル!I134)</f>
        <v>10/03</v>
      </c>
      <c r="I20" s="90" t="str">
        <f>IF(トータル!K134="","",トータル!K134)</f>
        <v>IAL</v>
      </c>
      <c r="J20" s="24"/>
      <c r="K20" s="8"/>
      <c r="L20" s="8"/>
      <c r="M20" s="8"/>
      <c r="N20" s="8"/>
      <c r="O20" s="8"/>
    </row>
    <row r="21" spans="1:20" ht="17.100000000000001" customHeight="1" x14ac:dyDescent="0.2">
      <c r="A21" s="225" t="str">
        <f>IF(トータル!A135="","",トータル!A135)</f>
        <v/>
      </c>
      <c r="B21" s="105" t="str">
        <f>IF(トータル!B135="","",トータル!B135)</f>
        <v>YM CONTINUITY</v>
      </c>
      <c r="C21" s="106" t="str">
        <f>IF(トータル!C135="","",トータル!C135)</f>
        <v>014S</v>
      </c>
      <c r="D21" s="107" t="str">
        <f>IF(トータル!E135="YOK",トータル!F135,IF(トータル!G135="YOK",トータル!H135,"-"))</f>
        <v>09/29</v>
      </c>
      <c r="E21" s="107" t="str">
        <f>IF(トータル!E135="YOK",トータル!D135,"-")</f>
        <v>10/01-01</v>
      </c>
      <c r="F21" s="107" t="str">
        <f>IF(トータル!E135="TYO",トータル!F135,IF(トータル!G135="TYO",トータル!H135,"-"))</f>
        <v>-</v>
      </c>
      <c r="G21" s="107" t="str">
        <f>IF(トータル!E135="TYO",トータル!D135,"-")</f>
        <v>-</v>
      </c>
      <c r="H21" s="107" t="str">
        <f>IF(トータル!I135="","",トータル!I135)</f>
        <v>10/13</v>
      </c>
      <c r="I21" s="90" t="str">
        <f>IF(トータル!K135="","",トータル!K135)</f>
        <v>YML</v>
      </c>
      <c r="J21" s="22"/>
      <c r="K21" s="8"/>
      <c r="L21" s="16"/>
      <c r="M21" s="16"/>
      <c r="N21" s="16"/>
      <c r="O21" s="16"/>
    </row>
    <row r="22" spans="1:20" ht="17.100000000000001" customHeight="1" x14ac:dyDescent="0.2">
      <c r="A22" s="225" t="str">
        <f>IF(トータル!A136="","",トータル!A136)</f>
        <v/>
      </c>
      <c r="B22" s="105" t="str">
        <f>IF(トータル!B136="","",トータル!B136)</f>
        <v>A VESSEL</v>
      </c>
      <c r="C22" s="106" t="str">
        <f>IF(トータル!C136="","",トータル!C136)</f>
        <v>A</v>
      </c>
      <c r="D22" s="107" t="str">
        <f>IF(トータル!E136="YOK",トータル!F136,IF(トータル!G136="YOK",トータル!H136,"-"))</f>
        <v>-</v>
      </c>
      <c r="E22" s="107" t="str">
        <f>IF(トータル!E136="YOK",トータル!D136,"-")</f>
        <v>-</v>
      </c>
      <c r="F22" s="107" t="str">
        <f>IF(トータル!E136="TYO",トータル!F136,IF(トータル!G136="TYO",トータル!H136,"-"))</f>
        <v>09/29</v>
      </c>
      <c r="G22" s="107" t="str">
        <f>IF(トータル!E136="TYO",トータル!D136,"-")</f>
        <v>10/01-02</v>
      </c>
      <c r="H22" s="107" t="str">
        <f>IF(トータル!I136="","",トータル!I136)</f>
        <v>10/10</v>
      </c>
      <c r="I22" s="90" t="str">
        <f>IF(トータル!K136="","",トータル!K136)</f>
        <v>IAL</v>
      </c>
      <c r="J22" s="22"/>
      <c r="K22" s="8"/>
      <c r="L22" s="16"/>
      <c r="M22" s="16"/>
      <c r="N22" s="16"/>
      <c r="O22" s="16"/>
    </row>
    <row r="23" spans="1:20" ht="17.100000000000001" customHeight="1" x14ac:dyDescent="0.2">
      <c r="A23" s="225" t="str">
        <f>IF(トータル!A137="","",トータル!A137)</f>
        <v/>
      </c>
      <c r="B23" s="105" t="str">
        <f>IF(トータル!B137="","",トータル!B137)</f>
        <v>YM CONSTANCY</v>
      </c>
      <c r="C23" s="106" t="str">
        <f>IF(トータル!C137="","",トータル!C137)</f>
        <v>017S</v>
      </c>
      <c r="D23" s="107" t="str">
        <f>IF(トータル!E137="YOK",トータル!F137,IF(トータル!G137="YOK",トータル!H137,"-"))</f>
        <v>10/06</v>
      </c>
      <c r="E23" s="107" t="str">
        <f>IF(トータル!E137="YOK",トータル!D137,"-")</f>
        <v>10/08-08</v>
      </c>
      <c r="F23" s="107" t="str">
        <f>IF(トータル!E137="TYO",トータル!F137,IF(トータル!G137="TYO",トータル!H137,"-"))</f>
        <v>-</v>
      </c>
      <c r="G23" s="107" t="str">
        <f>IF(トータル!E137="TYO",トータル!D137,"-")</f>
        <v>-</v>
      </c>
      <c r="H23" s="107" t="str">
        <f>IF(トータル!I137="","",トータル!I137)</f>
        <v>10/20</v>
      </c>
      <c r="I23" s="90" t="str">
        <f>IF(トータル!K137="","",トータル!K137)</f>
        <v>YML</v>
      </c>
      <c r="J23" s="22"/>
      <c r="K23" s="8"/>
      <c r="L23" s="16"/>
      <c r="M23" s="16"/>
      <c r="N23" s="16"/>
      <c r="O23" s="16"/>
      <c r="Q23" t="s">
        <v>112</v>
      </c>
    </row>
    <row r="24" spans="1:20" ht="17.100000000000001" customHeight="1" x14ac:dyDescent="0.2">
      <c r="A24" s="225" t="str">
        <f>IF(トータル!A138="","",トータル!A138)</f>
        <v/>
      </c>
      <c r="B24" s="108" t="str">
        <f>IF(トータル!B138="","",トータル!B138)</f>
        <v>OOCL DALIAN</v>
      </c>
      <c r="C24" s="101" t="str">
        <f>IF(トータル!C138="","",トータル!C138)</f>
        <v>S677</v>
      </c>
      <c r="D24" s="335" t="str">
        <f>IF(トータル!E138="YOK",トータル!F138,IF(トータル!G138="YOK",トータル!H138,"-"))</f>
        <v>-</v>
      </c>
      <c r="E24" s="335" t="str">
        <f>IF(トータル!E138="YOK",トータル!D138,"-")</f>
        <v>-</v>
      </c>
      <c r="F24" s="335" t="str">
        <f>IF(トータル!E138="TYO",トータル!F138,IF(トータル!G138="TYO",トータル!H138,"-"))</f>
        <v>10/06</v>
      </c>
      <c r="G24" s="335" t="str">
        <f>IF(トータル!E138="TYO",トータル!D138,"-")</f>
        <v>10/08-09</v>
      </c>
      <c r="H24" s="335" t="str">
        <f>IF(トータル!I138="","",トータル!I138)</f>
        <v>10/17</v>
      </c>
      <c r="I24" s="90" t="str">
        <f>IF(トータル!K138="","",トータル!K138)</f>
        <v>IAL</v>
      </c>
      <c r="J24" s="22"/>
      <c r="K24" s="8"/>
      <c r="L24" s="16"/>
      <c r="M24" s="16"/>
      <c r="N24" s="16"/>
      <c r="O24" s="16"/>
    </row>
    <row r="25" spans="1:20" ht="16.95" customHeight="1" x14ac:dyDescent="0.2">
      <c r="A25" s="225" t="str">
        <f>IF(トータル!A139="","",トータル!A139)</f>
        <v/>
      </c>
      <c r="B25" s="108" t="str">
        <f>IF(トータル!B139="","",トータル!B139)</f>
        <v>YM CAPACITY</v>
      </c>
      <c r="C25" s="101" t="str">
        <f>IF(トータル!C139="","",トータル!C139)</f>
        <v>023S</v>
      </c>
      <c r="D25" s="335" t="str">
        <f>IF(トータル!E139="YOK",トータル!F139,IF(トータル!G139="YOK",トータル!H139,"-"))</f>
        <v>10/13</v>
      </c>
      <c r="E25" s="335" t="str">
        <f>IF(トータル!E139="YOK",トータル!D139,"-")</f>
        <v>10/15-15</v>
      </c>
      <c r="F25" s="335" t="str">
        <f>IF(トータル!E139="TYO",トータル!F139,IF(トータル!G139="TYO",トータル!H139,"-"))</f>
        <v>-</v>
      </c>
      <c r="G25" s="335" t="str">
        <f>IF(トータル!E139="TYO",トータル!D139,"-")</f>
        <v>-</v>
      </c>
      <c r="H25" s="335" t="str">
        <f>IF(トータル!I139="","",トータル!I139)</f>
        <v>10/27</v>
      </c>
      <c r="I25" s="378" t="str">
        <f>IF(トータル!K139="","",トータル!K139)</f>
        <v>YML</v>
      </c>
      <c r="J25" s="22"/>
      <c r="K25" s="8"/>
      <c r="L25" s="16"/>
      <c r="M25" s="16"/>
      <c r="N25" s="16"/>
      <c r="O25" s="16"/>
    </row>
    <row r="26" spans="1:20" s="326" customFormat="1" ht="16.95" customHeight="1" x14ac:dyDescent="0.2">
      <c r="A26" s="225" t="str">
        <f>IF(トータル!A141="","",トータル!A141)</f>
        <v/>
      </c>
      <c r="B26" s="381" t="str">
        <f>IF(トータル!B140="","",トータル!B140)</f>
        <v>WAN HAI 510</v>
      </c>
      <c r="C26" s="382" t="str">
        <f>IF(トータル!C140="","",トータル!C140)</f>
        <v>S158</v>
      </c>
      <c r="D26" s="383" t="str">
        <f>IF(トータル!E140="YOK",トータル!F140,IF(トータル!G140="YOK",トータル!H140,"-"))</f>
        <v>-</v>
      </c>
      <c r="E26" s="383" t="str">
        <f>IF(トータル!E140="YOK",トータル!D140,"-")</f>
        <v>-</v>
      </c>
      <c r="F26" s="383" t="str">
        <f>IF(トータル!E140="TYO",トータル!F140,IF(トータル!G140="TYO",トータル!H140,"-"))</f>
        <v>10/13</v>
      </c>
      <c r="G26" s="383" t="str">
        <f>IF(トータル!E140="TYO",トータル!D140,"-")</f>
        <v>10/15-16</v>
      </c>
      <c r="H26" s="383" t="str">
        <f>IF(トータル!I140="","",トータル!I140)</f>
        <v>10/24</v>
      </c>
      <c r="I26" s="72" t="str">
        <f>IF(トータル!K140="","",トータル!K140)</f>
        <v>IAL</v>
      </c>
      <c r="J26" s="22"/>
      <c r="K26" s="8"/>
      <c r="L26" s="16"/>
      <c r="M26" s="16"/>
      <c r="N26" s="16"/>
      <c r="O26" s="16"/>
    </row>
    <row r="27" spans="1:20" ht="29.55" customHeight="1" x14ac:dyDescent="0.2">
      <c r="D27" s="4"/>
      <c r="E27" s="4"/>
      <c r="F27" s="4"/>
      <c r="G27" s="4"/>
      <c r="H27" s="4"/>
      <c r="I27" s="4"/>
      <c r="J27" s="22"/>
      <c r="L27" s="6"/>
      <c r="M27" s="6"/>
      <c r="N27" s="6"/>
      <c r="O27" s="6"/>
      <c r="S27" t="s">
        <v>163</v>
      </c>
      <c r="T27" t="s">
        <v>162</v>
      </c>
    </row>
    <row r="28" spans="1:20" ht="17.100000000000001" customHeight="1" x14ac:dyDescent="0.2">
      <c r="D28" s="4"/>
      <c r="E28" s="4"/>
      <c r="F28" s="4"/>
      <c r="G28" s="4"/>
      <c r="H28" s="4"/>
      <c r="I28" s="4"/>
      <c r="J28" s="22"/>
      <c r="L28" s="6"/>
      <c r="M28" s="156"/>
      <c r="N28" s="6"/>
      <c r="O28" s="6"/>
      <c r="S28" t="s">
        <v>166</v>
      </c>
      <c r="T28" t="s">
        <v>165</v>
      </c>
    </row>
    <row r="29" spans="1:20" ht="18" customHeight="1" x14ac:dyDescent="0.2">
      <c r="D29" s="4"/>
      <c r="E29" s="4"/>
      <c r="F29" s="4"/>
      <c r="G29" s="4"/>
      <c r="H29" s="4"/>
      <c r="I29" s="4"/>
      <c r="J29" s="22"/>
      <c r="L29" s="6"/>
      <c r="M29" s="156"/>
      <c r="N29" s="6"/>
      <c r="O29" s="6"/>
      <c r="R29" s="326" t="s">
        <v>164</v>
      </c>
    </row>
    <row r="30" spans="1:20" ht="18" customHeight="1" x14ac:dyDescent="0.2">
      <c r="J30" s="22"/>
      <c r="L30" s="6"/>
      <c r="M30" s="351"/>
      <c r="N30" s="6"/>
      <c r="O30" s="6"/>
    </row>
    <row r="31" spans="1:20" ht="18" customHeight="1" x14ac:dyDescent="0.2">
      <c r="M31" s="351"/>
    </row>
    <row r="32" spans="1:20" ht="18" customHeight="1" x14ac:dyDescent="0.2">
      <c r="M32" s="351"/>
    </row>
    <row r="33" spans="1:16" ht="18" customHeight="1" x14ac:dyDescent="0.2">
      <c r="M33" s="403"/>
      <c r="N33" s="403"/>
      <c r="O33" s="403"/>
      <c r="P33" s="403"/>
    </row>
    <row r="34" spans="1:16" ht="13.2" customHeight="1" x14ac:dyDescent="0.2">
      <c r="M34" s="403"/>
      <c r="N34" s="403"/>
      <c r="O34" s="403"/>
      <c r="P34" s="403"/>
    </row>
    <row r="35" spans="1:16" ht="13.2" customHeight="1" x14ac:dyDescent="0.2">
      <c r="M35" s="403"/>
      <c r="N35" s="403"/>
      <c r="O35" s="403"/>
      <c r="P35" s="403"/>
    </row>
    <row r="36" spans="1:16" s="326" customFormat="1" ht="7.95" customHeight="1" x14ac:dyDescent="0.2">
      <c r="A36" s="328"/>
      <c r="M36" s="403"/>
      <c r="N36" s="403"/>
      <c r="O36" s="403"/>
      <c r="P36" s="403"/>
    </row>
    <row r="37" spans="1:16" ht="13.2" customHeight="1" x14ac:dyDescent="0.2">
      <c r="M37" s="403"/>
      <c r="N37" s="403"/>
      <c r="O37" s="403"/>
      <c r="P37" s="403"/>
    </row>
    <row r="38" spans="1:16" s="326" customFormat="1" ht="13.2" customHeight="1" x14ac:dyDescent="0.2">
      <c r="A38" s="402" t="s">
        <v>597</v>
      </c>
      <c r="B38" s="352"/>
      <c r="M38" s="403"/>
      <c r="N38" s="403"/>
      <c r="O38" s="403"/>
      <c r="P38" s="403"/>
    </row>
    <row r="39" spans="1:16" s="326" customFormat="1" ht="13.2" customHeight="1" x14ac:dyDescent="0.2">
      <c r="A39" s="401" t="s">
        <v>172</v>
      </c>
      <c r="B39" s="352"/>
      <c r="M39" s="385"/>
      <c r="N39" s="385"/>
      <c r="O39" s="385"/>
      <c r="P39" s="385"/>
    </row>
    <row r="40" spans="1:16" s="326" customFormat="1" ht="13.2" customHeight="1" x14ac:dyDescent="0.2">
      <c r="A40" s="328"/>
      <c r="B40" s="352"/>
      <c r="M40" s="385"/>
      <c r="N40" s="385"/>
      <c r="O40" s="385"/>
      <c r="P40" s="385"/>
    </row>
  </sheetData>
  <mergeCells count="8">
    <mergeCell ref="J7:J8"/>
    <mergeCell ref="B5:E5"/>
    <mergeCell ref="B7:B8"/>
    <mergeCell ref="I7:I8"/>
    <mergeCell ref="C7:C8"/>
    <mergeCell ref="D7:E7"/>
    <mergeCell ref="F7:G7"/>
    <mergeCell ref="H7:H8"/>
  </mergeCells>
  <phoneticPr fontId="1"/>
  <hyperlinks>
    <hyperlink ref="O4" location="トータル!Print_Area" display="LIST" xr:uid="{90D77A21-7349-4667-B5A7-6542AA7AFB5D}"/>
    <hyperlink ref="A39" r:id="rId1" xr:uid="{6D6DF6E2-D8DB-4BF1-BBB4-43B418605A9A}"/>
  </hyperlinks>
  <printOptions horizontalCentered="1" verticalCentered="1"/>
  <pageMargins left="0" right="0.19685039370078741" top="0" bottom="0" header="0" footer="0"/>
  <pageSetup paperSize="9" scale="86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B6A63-CF5A-47E3-AF82-11FF7570822C}">
  <sheetPr>
    <tabColor rgb="FF00B0F0"/>
  </sheetPr>
  <dimension ref="A1:P29"/>
  <sheetViews>
    <sheetView showWhiteSpace="0" view="pageBreakPreview" zoomScaleNormal="100" zoomScaleSheetLayoutView="100" zoomScalePageLayoutView="10" workbookViewId="0">
      <selection activeCell="E12" sqref="E12"/>
    </sheetView>
  </sheetViews>
  <sheetFormatPr defaultColWidth="8.88671875" defaultRowHeight="13.2" x14ac:dyDescent="0.2"/>
  <cols>
    <col min="1" max="1" width="5" style="73" customWidth="1"/>
    <col min="2" max="2" width="18.109375" customWidth="1"/>
    <col min="3" max="9" width="10.6640625" customWidth="1"/>
    <col min="10" max="10" width="5.6640625" customWidth="1"/>
    <col min="14" max="14" width="8.88671875" customWidth="1"/>
  </cols>
  <sheetData>
    <row r="1" spans="1:16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76"/>
    </row>
    <row r="2" spans="1:16" ht="5.0999999999999996" customHeight="1" x14ac:dyDescent="0.2"/>
    <row r="3" spans="1:16" ht="17.850000000000001" customHeight="1" x14ac:dyDescent="0.2">
      <c r="B3" s="51" t="s">
        <v>24</v>
      </c>
    </row>
    <row r="4" spans="1:16" ht="16.95" customHeight="1" x14ac:dyDescent="0.2">
      <c r="B4" s="51"/>
      <c r="L4" s="65"/>
    </row>
    <row r="5" spans="1:16" ht="23.1" customHeight="1" x14ac:dyDescent="0.2">
      <c r="B5" s="455" t="s">
        <v>118</v>
      </c>
      <c r="C5" s="455"/>
      <c r="D5" s="455"/>
      <c r="E5" s="455"/>
      <c r="F5" s="455"/>
      <c r="G5" s="184"/>
      <c r="H5" s="184"/>
      <c r="K5" s="138" t="str">
        <f>'1.韓国(釜山 仁川）'!L4</f>
        <v>DATE : 2022/08/15</v>
      </c>
      <c r="N5" s="167" t="s">
        <v>99</v>
      </c>
    </row>
    <row r="6" spans="1:16" ht="10.35" customHeight="1" x14ac:dyDescent="0.2"/>
    <row r="7" spans="1:16" s="1" customFormat="1" ht="17.100000000000001" customHeight="1" thickBot="1" x14ac:dyDescent="0.25">
      <c r="A7" s="73"/>
      <c r="B7" s="439" t="s">
        <v>0</v>
      </c>
      <c r="C7" s="439" t="s">
        <v>1</v>
      </c>
      <c r="D7" s="5" t="s">
        <v>64</v>
      </c>
      <c r="E7" s="441" t="s">
        <v>63</v>
      </c>
      <c r="F7" s="442"/>
      <c r="G7" s="439" t="s">
        <v>19</v>
      </c>
      <c r="H7" s="439" t="s">
        <v>30</v>
      </c>
      <c r="I7" s="32"/>
      <c r="J7" s="2"/>
      <c r="K7" s="15"/>
      <c r="L7" s="15"/>
      <c r="M7" s="15"/>
      <c r="N7" s="15"/>
    </row>
    <row r="8" spans="1:16" s="30" customFormat="1" ht="17.100000000000001" customHeight="1" thickTop="1" x14ac:dyDescent="0.2">
      <c r="A8" s="73"/>
      <c r="B8" s="440"/>
      <c r="C8" s="440"/>
      <c r="D8" s="27" t="s">
        <v>108</v>
      </c>
      <c r="E8" s="27" t="s">
        <v>108</v>
      </c>
      <c r="F8" s="27" t="s">
        <v>109</v>
      </c>
      <c r="G8" s="440"/>
      <c r="H8" s="440"/>
      <c r="I8" s="32"/>
      <c r="J8" s="7"/>
      <c r="K8" s="75"/>
      <c r="L8" s="75"/>
      <c r="M8" s="75"/>
      <c r="N8" s="75"/>
    </row>
    <row r="9" spans="1:16" ht="17.100000000000001" customHeight="1" x14ac:dyDescent="0.2">
      <c r="A9" s="377" t="str">
        <f>IF(トータル!A142="","",トータル!A142)</f>
        <v/>
      </c>
      <c r="B9" s="296" t="str">
        <f>IF(トータル!B142="","",トータル!B142)</f>
        <v>WAN HAI 510</v>
      </c>
      <c r="C9" s="263" t="str">
        <f>IF(トータル!C142="","",トータル!C142)</f>
        <v>S156</v>
      </c>
      <c r="D9" s="263" t="str">
        <f>IF(トータル!H142="","",トータル!H142)</f>
        <v>08/16</v>
      </c>
      <c r="E9" s="263" t="str">
        <f>IF(トータル!F142="","",トータル!F142)</f>
        <v>08/16</v>
      </c>
      <c r="F9" s="263" t="str">
        <f>IF(トータル!D142="","",トータル!D142)</f>
        <v>08/19-20</v>
      </c>
      <c r="G9" s="263" t="str">
        <f>IF(トータル!I142="","",トータル!I142)</f>
        <v>08/31</v>
      </c>
      <c r="H9" s="404" t="str">
        <f>IF(トータル!K142="","",トータル!K142)</f>
        <v>WHL</v>
      </c>
      <c r="I9" s="77"/>
      <c r="J9" s="8"/>
      <c r="K9" s="75"/>
      <c r="L9" s="75"/>
      <c r="M9" s="75"/>
      <c r="N9" s="75"/>
    </row>
    <row r="10" spans="1:16" ht="17.100000000000001" customHeight="1" x14ac:dyDescent="0.2">
      <c r="A10" s="227" t="str">
        <f>IF(トータル!A143="","",トータル!A143)</f>
        <v/>
      </c>
      <c r="B10" s="285" t="str">
        <f>IF(トータル!B143="","",トータル!B143)</f>
        <v>INTERASIA HORIZON</v>
      </c>
      <c r="C10" s="264" t="str">
        <f>IF(トータル!C143="","",トータル!C143)</f>
        <v>S015</v>
      </c>
      <c r="D10" s="264" t="str">
        <f>IF(トータル!H143="","",トータル!H143)</f>
        <v>08/23</v>
      </c>
      <c r="E10" s="264" t="str">
        <f>IF(トータル!F143="","",トータル!F143)</f>
        <v>08/23</v>
      </c>
      <c r="F10" s="264" t="str">
        <f>IF(トータル!D143="","",トータル!D143)</f>
        <v>08/26-27</v>
      </c>
      <c r="G10" s="264" t="str">
        <f>IF(トータル!I143="","",トータル!I143)</f>
        <v>09/07</v>
      </c>
      <c r="H10" s="286" t="str">
        <f>IF(トータル!K143="","",トータル!K143)</f>
        <v>WHL</v>
      </c>
      <c r="I10" s="77"/>
      <c r="J10" s="8"/>
      <c r="K10" s="75"/>
      <c r="L10" s="75"/>
      <c r="M10" s="75"/>
      <c r="N10" s="75"/>
    </row>
    <row r="11" spans="1:16" ht="17.100000000000001" customHeight="1" x14ac:dyDescent="0.2">
      <c r="A11" s="227" t="str">
        <f>IF(トータル!A144="","",トータル!A144)</f>
        <v/>
      </c>
      <c r="B11" s="285" t="str">
        <f>IF(トータル!B144="","",トータル!B144)</f>
        <v>A VESSEL</v>
      </c>
      <c r="C11" s="264" t="str">
        <f>IF(トータル!C144="","",トータル!C144)</f>
        <v>A</v>
      </c>
      <c r="D11" s="264" t="str">
        <f>IF(トータル!H144="","",トータル!H144)</f>
        <v>08/30</v>
      </c>
      <c r="E11" s="264" t="str">
        <f>IF(トータル!F144="","",トータル!F144)</f>
        <v>08/30</v>
      </c>
      <c r="F11" s="264" t="str">
        <f>IF(トータル!D144="","",トータル!D144)</f>
        <v>09/02-03</v>
      </c>
      <c r="G11" s="264" t="str">
        <f>IF(トータル!I144="","",トータル!I144)</f>
        <v>09/14</v>
      </c>
      <c r="H11" s="286" t="str">
        <f>IF(トータル!K144="","",トータル!K144)</f>
        <v>WHL</v>
      </c>
      <c r="I11" s="24"/>
      <c r="J11" s="8"/>
      <c r="K11" s="75"/>
      <c r="L11" s="75"/>
      <c r="M11" s="75"/>
      <c r="N11" s="75"/>
    </row>
    <row r="12" spans="1:16" ht="17.100000000000001" customHeight="1" x14ac:dyDescent="0.2">
      <c r="A12" s="227" t="str">
        <f>IF(トータル!A145="","",トータル!A145)</f>
        <v/>
      </c>
      <c r="B12" s="285" t="str">
        <f>IF(トータル!B145="","",トータル!B145)</f>
        <v>OOCL DALIAN</v>
      </c>
      <c r="C12" s="264" t="str">
        <f>IF(トータル!C145="","",トータル!C145)</f>
        <v>S676</v>
      </c>
      <c r="D12" s="264" t="str">
        <f>IF(トータル!H145="","",トータル!H145)</f>
        <v>09/06</v>
      </c>
      <c r="E12" s="264" t="str">
        <f>IF(トータル!F145="","",トータル!F145)</f>
        <v>09/06</v>
      </c>
      <c r="F12" s="264" t="str">
        <f>IF(トータル!D145="","",トータル!D145)</f>
        <v>09/09-10</v>
      </c>
      <c r="G12" s="264" t="str">
        <f>IF(トータル!I145="","",トータル!I145)</f>
        <v>09/21</v>
      </c>
      <c r="H12" s="286" t="str">
        <f>IF(トータル!K145="","",トータル!K145)</f>
        <v>WHL</v>
      </c>
      <c r="I12" s="24"/>
      <c r="J12" s="8"/>
      <c r="K12" s="75"/>
      <c r="L12" s="75"/>
      <c r="M12" s="75"/>
      <c r="N12" s="75"/>
    </row>
    <row r="13" spans="1:16" ht="17.100000000000001" customHeight="1" x14ac:dyDescent="0.2">
      <c r="A13" s="227" t="str">
        <f>IF(トータル!A146="","",トータル!A146)</f>
        <v/>
      </c>
      <c r="B13" s="285" t="str">
        <f>IF(トータル!B146="","",トータル!B146)</f>
        <v>WAN HAI 510</v>
      </c>
      <c r="C13" s="264" t="str">
        <f>IF(トータル!C146="","",トータル!C146)</f>
        <v>S157</v>
      </c>
      <c r="D13" s="264" t="str">
        <f>IF(トータル!H146="","",トータル!H146)</f>
        <v>09/13</v>
      </c>
      <c r="E13" s="264" t="str">
        <f>IF(トータル!F146="","",トータル!F146)</f>
        <v>09/13</v>
      </c>
      <c r="F13" s="264" t="str">
        <f>IF(トータル!D146="","",トータル!D146)</f>
        <v>09/16-17</v>
      </c>
      <c r="G13" s="264" t="str">
        <f>IF(トータル!I146="","",トータル!I146)</f>
        <v>09/28</v>
      </c>
      <c r="H13" s="286" t="str">
        <f>IF(トータル!K146="","",トータル!K146)</f>
        <v>WHL</v>
      </c>
      <c r="I13" s="24"/>
      <c r="J13" s="8"/>
      <c r="K13" s="75"/>
      <c r="L13" s="75"/>
      <c r="M13" s="75"/>
      <c r="N13" s="75"/>
    </row>
    <row r="14" spans="1:16" ht="17.100000000000001" customHeight="1" x14ac:dyDescent="0.2">
      <c r="A14" s="227" t="str">
        <f>IF(トータル!A147="","",トータル!A147)</f>
        <v/>
      </c>
      <c r="B14" s="285" t="str">
        <f>IF(トータル!B147="","",トータル!B147)</f>
        <v>INTERASIA HORIZON</v>
      </c>
      <c r="C14" s="264" t="str">
        <f>IF(トータル!C147="","",トータル!C147)</f>
        <v>S016</v>
      </c>
      <c r="D14" s="264" t="str">
        <f>IF(トータル!H147="","",トータル!H147)</f>
        <v>09/20</v>
      </c>
      <c r="E14" s="264" t="str">
        <f>IF(トータル!F147="","",トータル!F147)</f>
        <v>09/20</v>
      </c>
      <c r="F14" s="264" t="str">
        <f>IF(トータル!D147="","",トータル!D147)</f>
        <v>09/23-24</v>
      </c>
      <c r="G14" s="264" t="str">
        <f>IF(トータル!I147="","",トータル!I147)</f>
        <v>10/05</v>
      </c>
      <c r="H14" s="286" t="str">
        <f>IF(トータル!K147="","",トータル!K147)</f>
        <v>WHL</v>
      </c>
      <c r="I14" s="22"/>
      <c r="J14" s="8"/>
      <c r="K14" s="75"/>
      <c r="L14" s="75"/>
      <c r="M14" s="75"/>
      <c r="N14" s="75"/>
    </row>
    <row r="15" spans="1:16" ht="17.100000000000001" customHeight="1" x14ac:dyDescent="0.2">
      <c r="A15" s="227" t="str">
        <f>IF(トータル!A148="","",トータル!A148)</f>
        <v/>
      </c>
      <c r="B15" s="285" t="str">
        <f>IF(トータル!B148="","",トータル!B148)</f>
        <v>B VESSEL</v>
      </c>
      <c r="C15" s="264" t="str">
        <f>IF(トータル!C148="","",トータル!C148)</f>
        <v>B</v>
      </c>
      <c r="D15" s="264" t="str">
        <f>IF(トータル!H148="","",トータル!H148)</f>
        <v>09/27</v>
      </c>
      <c r="E15" s="264" t="str">
        <f>IF(トータル!F148="","",トータル!F148)</f>
        <v>09/27</v>
      </c>
      <c r="F15" s="264" t="str">
        <f>IF(トータル!D148="","",トータル!D148)</f>
        <v>09/30-10/01</v>
      </c>
      <c r="G15" s="264" t="str">
        <f>IF(トータル!I148="","",トータル!I148)</f>
        <v>10/12</v>
      </c>
      <c r="H15" s="286" t="str">
        <f>IF(トータル!K148="","",トータル!K148)</f>
        <v>WHL</v>
      </c>
      <c r="I15" s="22"/>
      <c r="K15" s="6"/>
      <c r="L15" s="6"/>
      <c r="M15" s="6"/>
      <c r="N15" s="6"/>
    </row>
    <row r="16" spans="1:16" ht="17.100000000000001" customHeight="1" x14ac:dyDescent="0.2">
      <c r="A16" s="227" t="str">
        <f>IF(トータル!A149="","",トータル!A149)</f>
        <v/>
      </c>
      <c r="B16" s="300" t="str">
        <f>IF(トータル!B149="","",トータル!B149)</f>
        <v>OOCL DALIAN</v>
      </c>
      <c r="C16" s="301" t="str">
        <f>IF(トータル!C149="","",トータル!C149)</f>
        <v>S677</v>
      </c>
      <c r="D16" s="301" t="str">
        <f>IF(トータル!H149="","",トータル!H149)</f>
        <v>10/04</v>
      </c>
      <c r="E16" s="301" t="str">
        <f>IF(トータル!F149="","",トータル!F149)</f>
        <v>10/04</v>
      </c>
      <c r="F16" s="301" t="str">
        <f>IF(トータル!D149="","",トータル!D149)</f>
        <v>10/07-08</v>
      </c>
      <c r="G16" s="301" t="str">
        <f>IF(トータル!I149="","",トータル!I149)</f>
        <v>10/19</v>
      </c>
      <c r="H16" s="302" t="str">
        <f>IF(トータル!K149="","",トータル!K149)</f>
        <v>WHL</v>
      </c>
      <c r="I16" s="22"/>
      <c r="K16" s="6"/>
      <c r="L16" s="6"/>
      <c r="M16" s="6"/>
      <c r="N16" s="6"/>
    </row>
    <row r="17" spans="1:14" ht="19.5" customHeight="1" x14ac:dyDescent="0.2">
      <c r="B17" s="21"/>
      <c r="C17" s="22"/>
      <c r="D17" s="23"/>
      <c r="E17" s="23"/>
      <c r="F17" s="23"/>
      <c r="G17" s="23"/>
      <c r="H17" s="22"/>
      <c r="I17" s="22"/>
      <c r="K17" s="6"/>
      <c r="L17" s="6"/>
      <c r="M17" s="6"/>
      <c r="N17" s="6"/>
    </row>
    <row r="18" spans="1:14" ht="18" customHeight="1" x14ac:dyDescent="0.2">
      <c r="B18" s="21"/>
      <c r="C18" s="22"/>
      <c r="D18" s="23"/>
      <c r="E18" s="23"/>
      <c r="F18" s="23"/>
      <c r="G18" s="23"/>
      <c r="H18" s="23"/>
      <c r="I18" s="22"/>
      <c r="K18" s="6"/>
      <c r="L18" s="6"/>
      <c r="M18" s="6"/>
      <c r="N18" s="6"/>
    </row>
    <row r="19" spans="1:14" ht="18" customHeight="1" x14ac:dyDescent="0.2">
      <c r="B19" s="21"/>
      <c r="C19" s="22"/>
      <c r="D19" s="23"/>
      <c r="E19" s="23"/>
      <c r="F19" s="23"/>
      <c r="G19" s="23"/>
      <c r="H19" s="23"/>
      <c r="I19" s="22"/>
      <c r="K19" s="6"/>
      <c r="L19" s="6"/>
      <c r="M19" s="6"/>
      <c r="N19" s="6"/>
    </row>
    <row r="20" spans="1:14" ht="18" customHeight="1" x14ac:dyDescent="0.2">
      <c r="B20" s="21"/>
      <c r="C20" s="22"/>
      <c r="D20" s="23"/>
      <c r="E20" s="23"/>
      <c r="F20" s="23"/>
      <c r="G20" s="23"/>
      <c r="H20" s="23"/>
      <c r="I20" s="22"/>
      <c r="K20" s="6"/>
      <c r="L20" s="6"/>
      <c r="M20" s="6"/>
      <c r="N20" s="6"/>
    </row>
    <row r="21" spans="1:14" ht="18" customHeight="1" x14ac:dyDescent="0.2">
      <c r="D21" s="4"/>
      <c r="E21" s="4"/>
      <c r="F21" s="4"/>
      <c r="G21" s="4"/>
      <c r="H21" s="4"/>
    </row>
    <row r="22" spans="1:14" ht="18" customHeight="1" x14ac:dyDescent="0.2">
      <c r="D22" s="4"/>
      <c r="E22" s="4"/>
      <c r="F22" s="4"/>
      <c r="G22" s="4"/>
      <c r="H22" s="4"/>
    </row>
    <row r="23" spans="1:14" ht="18" customHeight="1" x14ac:dyDescent="0.2">
      <c r="D23" s="4"/>
      <c r="E23" s="4"/>
      <c r="F23" s="4"/>
      <c r="G23" s="4"/>
      <c r="H23" s="4"/>
    </row>
    <row r="24" spans="1:14" ht="18" customHeight="1" x14ac:dyDescent="0.2"/>
    <row r="25" spans="1:14" ht="18" customHeight="1" x14ac:dyDescent="0.2"/>
    <row r="27" spans="1:14" s="326" customFormat="1" x14ac:dyDescent="0.2">
      <c r="A27" s="328"/>
    </row>
    <row r="29" spans="1:14" ht="19.5" customHeight="1" x14ac:dyDescent="0.2"/>
  </sheetData>
  <mergeCells count="6">
    <mergeCell ref="H7:H8"/>
    <mergeCell ref="B5:F5"/>
    <mergeCell ref="B7:B8"/>
    <mergeCell ref="C7:C8"/>
    <mergeCell ref="E7:F7"/>
    <mergeCell ref="G7:G8"/>
  </mergeCells>
  <phoneticPr fontId="1"/>
  <hyperlinks>
    <hyperlink ref="N5" location="トータル!Print_Area" display="LIST" xr:uid="{58304CCC-E309-486A-BF37-C96A93EBE7DD}"/>
  </hyperlinks>
  <printOptions horizontalCentered="1" verticalCentered="1"/>
  <pageMargins left="0" right="0.19685039370078741" top="0" bottom="0" header="0" footer="0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00B0F0"/>
    <pageSetUpPr fitToPage="1"/>
  </sheetPr>
  <dimension ref="A1:P130"/>
  <sheetViews>
    <sheetView showWhiteSpace="0" view="pageBreakPreview" zoomScaleNormal="100" zoomScaleSheetLayoutView="100" zoomScalePageLayoutView="10" workbookViewId="0">
      <selection activeCell="F14" sqref="F14"/>
    </sheetView>
  </sheetViews>
  <sheetFormatPr defaultColWidth="8.88671875" defaultRowHeight="13.2" x14ac:dyDescent="0.2"/>
  <cols>
    <col min="1" max="1" width="3.44140625" style="73" customWidth="1"/>
    <col min="2" max="2" width="17.88671875" customWidth="1"/>
    <col min="3" max="9" width="10.6640625" customWidth="1"/>
    <col min="10" max="10" width="5.6640625" customWidth="1"/>
    <col min="14" max="14" width="8.88671875" customWidth="1"/>
  </cols>
  <sheetData>
    <row r="1" spans="1:16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4"/>
    </row>
    <row r="2" spans="1:16" ht="5.0999999999999996" customHeight="1" x14ac:dyDescent="0.2"/>
    <row r="3" spans="1:16" ht="18" customHeight="1" x14ac:dyDescent="0.2">
      <c r="B3" s="51" t="s">
        <v>24</v>
      </c>
    </row>
    <row r="4" spans="1:16" ht="18" customHeight="1" x14ac:dyDescent="0.2">
      <c r="B4" s="51" t="s">
        <v>36</v>
      </c>
      <c r="K4" s="138" t="str">
        <f>'1.韓国(釜山 仁川）'!L4</f>
        <v>DATE : 2022/08/15</v>
      </c>
      <c r="L4" s="65"/>
      <c r="N4" s="167" t="s">
        <v>99</v>
      </c>
    </row>
    <row r="5" spans="1:16" ht="23.1" customHeight="1" x14ac:dyDescent="0.2">
      <c r="B5" s="456" t="s">
        <v>54</v>
      </c>
      <c r="C5" s="456"/>
      <c r="D5" s="456"/>
      <c r="E5" s="456"/>
    </row>
    <row r="6" spans="1:16" ht="10.35" customHeight="1" x14ac:dyDescent="0.2"/>
    <row r="7" spans="1:16" s="1" customFormat="1" ht="17.100000000000001" customHeight="1" thickBot="1" x14ac:dyDescent="0.25">
      <c r="A7" s="43"/>
      <c r="B7" s="439" t="s">
        <v>0</v>
      </c>
      <c r="C7" s="439" t="s">
        <v>1</v>
      </c>
      <c r="D7" s="5" t="s">
        <v>64</v>
      </c>
      <c r="E7" s="441" t="s">
        <v>63</v>
      </c>
      <c r="F7" s="442"/>
      <c r="G7" s="439" t="s">
        <v>13</v>
      </c>
      <c r="H7" s="439" t="s">
        <v>30</v>
      </c>
      <c r="I7" s="2"/>
      <c r="J7" s="15"/>
      <c r="K7" s="15"/>
      <c r="L7" s="15"/>
      <c r="M7" s="15"/>
    </row>
    <row r="8" spans="1:16" s="3" customFormat="1" ht="17.100000000000001" customHeight="1" thickTop="1" x14ac:dyDescent="0.2">
      <c r="A8" s="73"/>
      <c r="B8" s="440"/>
      <c r="C8" s="440"/>
      <c r="D8" s="27" t="s">
        <v>108</v>
      </c>
      <c r="E8" s="27" t="s">
        <v>108</v>
      </c>
      <c r="F8" s="27" t="s">
        <v>109</v>
      </c>
      <c r="G8" s="440"/>
      <c r="H8" s="440"/>
      <c r="I8" s="7"/>
      <c r="J8" s="159"/>
      <c r="K8" s="159"/>
      <c r="L8" s="159"/>
      <c r="M8" s="159"/>
    </row>
    <row r="9" spans="1:16" x14ac:dyDescent="0.2">
      <c r="A9" s="225" t="str">
        <f>IF(トータル!A151="","",トータル!A151)</f>
        <v>☆</v>
      </c>
      <c r="B9" s="291" t="str">
        <f>IF(トータル!B151="","",トータル!B151)</f>
        <v>AMALTHEA</v>
      </c>
      <c r="C9" s="289" t="str">
        <f>IF(トータル!C151="","",トータル!C151)</f>
        <v>058S</v>
      </c>
      <c r="D9" s="289" t="str">
        <f>IF(トータル!H151="","",トータル!H151)</f>
        <v>08/17</v>
      </c>
      <c r="E9" s="289" t="str">
        <f>IF(トータル!F151="","",トータル!F151)</f>
        <v>08/17</v>
      </c>
      <c r="F9" s="289" t="str">
        <f>IF(トータル!D151="","",トータル!D151)</f>
        <v>08/21-21</v>
      </c>
      <c r="G9" s="289" t="str">
        <f>IF(トータル!I151="","",トータル!I151)</f>
        <v>09/03</v>
      </c>
      <c r="H9" s="50" t="str">
        <f>IF(トータル!K151="","",トータル!K151)</f>
        <v>ONE</v>
      </c>
      <c r="I9" s="8"/>
      <c r="J9" s="159"/>
      <c r="K9" s="159"/>
      <c r="L9" s="159"/>
      <c r="M9" s="159"/>
    </row>
    <row r="10" spans="1:16" x14ac:dyDescent="0.2">
      <c r="A10" s="225" t="str">
        <f>IF(トータル!A152="","",トータル!A152)</f>
        <v/>
      </c>
      <c r="B10" s="292" t="str">
        <f>IF(トータル!B152="","",トータル!B152)</f>
        <v>BUDAPEST BRIDGE</v>
      </c>
      <c r="C10" s="290" t="str">
        <f>IF(トータル!C152="","",トータル!C152)</f>
        <v>108S</v>
      </c>
      <c r="D10" s="290" t="str">
        <f>IF(トータル!H152="","",トータル!H152)</f>
        <v>08/24</v>
      </c>
      <c r="E10" s="290" t="str">
        <f>IF(トータル!F152="","",トータル!F152)</f>
        <v>08/24</v>
      </c>
      <c r="F10" s="290" t="str">
        <f>IF(トータル!D152="","",トータル!D152)</f>
        <v>08/28-28</v>
      </c>
      <c r="G10" s="290" t="str">
        <f>IF(トータル!I152="","",トータル!I152)</f>
        <v>09/10</v>
      </c>
      <c r="H10" s="12" t="str">
        <f>IF(トータル!K152="","",トータル!K152)</f>
        <v>ONE</v>
      </c>
      <c r="I10" s="8"/>
      <c r="J10" s="159"/>
      <c r="K10" s="159"/>
      <c r="L10" s="159"/>
      <c r="M10" s="159"/>
    </row>
    <row r="11" spans="1:16" x14ac:dyDescent="0.2">
      <c r="A11" s="225" t="str">
        <f>IF(トータル!A153="","",トータル!A153)</f>
        <v/>
      </c>
      <c r="B11" s="292" t="str">
        <f>IF(トータル!B153="","",トータル!B153)</f>
        <v>BAI CHAY BRIDGE</v>
      </c>
      <c r="C11" s="290" t="str">
        <f>IF(トータル!C153="","",トータル!C153)</f>
        <v>115S</v>
      </c>
      <c r="D11" s="290" t="str">
        <f>IF(トータル!H153="","",トータル!H153)</f>
        <v>08/31</v>
      </c>
      <c r="E11" s="290" t="str">
        <f>IF(トータル!F153="","",トータル!F153)</f>
        <v>08/31</v>
      </c>
      <c r="F11" s="290" t="str">
        <f>IF(トータル!D153="","",トータル!D153)</f>
        <v>09/04-04</v>
      </c>
      <c r="G11" s="290" t="str">
        <f>IF(トータル!I153="","",トータル!I153)</f>
        <v>09/17</v>
      </c>
      <c r="H11" s="12" t="str">
        <f>IF(トータル!K153="","",トータル!K153)</f>
        <v>ONE</v>
      </c>
      <c r="I11" s="8"/>
      <c r="J11" s="159"/>
      <c r="K11" s="159"/>
      <c r="L11" s="159"/>
      <c r="M11" s="159"/>
    </row>
    <row r="12" spans="1:16" x14ac:dyDescent="0.2">
      <c r="A12" s="225" t="str">
        <f>IF(トータル!A154="","",トータル!A154)</f>
        <v/>
      </c>
      <c r="B12" s="292" t="str">
        <f>IF(トータル!B154="","",トータル!B154)</f>
        <v>BAY BRIDGE</v>
      </c>
      <c r="C12" s="290" t="str">
        <f>IF(トータル!C154="","",トータル!C154)</f>
        <v>159S</v>
      </c>
      <c r="D12" s="290" t="str">
        <f>IF(トータル!H154="","",トータル!H154)</f>
        <v>09/07</v>
      </c>
      <c r="E12" s="290" t="str">
        <f>IF(トータル!F154="","",トータル!F154)</f>
        <v>09/07</v>
      </c>
      <c r="F12" s="290" t="str">
        <f>IF(トータル!D154="","",トータル!D154)</f>
        <v>09/11-11</v>
      </c>
      <c r="G12" s="290" t="str">
        <f>IF(トータル!I154="","",トータル!I154)</f>
        <v>09/24</v>
      </c>
      <c r="H12" s="12" t="str">
        <f>IF(トータル!K154="","",トータル!K154)</f>
        <v>ONE</v>
      </c>
      <c r="I12" s="8"/>
      <c r="J12" s="159"/>
      <c r="K12" s="159"/>
      <c r="L12" s="159"/>
      <c r="M12" s="159"/>
    </row>
    <row r="13" spans="1:16" x14ac:dyDescent="0.2">
      <c r="A13" s="225" t="str">
        <f>IF(トータル!A155="","",トータル!A155)</f>
        <v>☆</v>
      </c>
      <c r="B13" s="292" t="str">
        <f>IF(トータル!B155="","",トータル!B155)</f>
        <v>JAKARTA EXPRESS</v>
      </c>
      <c r="C13" s="290" t="str">
        <f>IF(トータル!C155="","",トータル!C155)</f>
        <v>059S</v>
      </c>
      <c r="D13" s="290" t="str">
        <f>IF(トータル!H155="","",トータル!H155)</f>
        <v>09/14</v>
      </c>
      <c r="E13" s="290" t="str">
        <f>IF(トータル!F155="","",トータル!F155)</f>
        <v>09/14</v>
      </c>
      <c r="F13" s="290" t="str">
        <f>IF(トータル!D155="","",トータル!D155)</f>
        <v>09/18-18</v>
      </c>
      <c r="G13" s="290" t="str">
        <f>IF(トータル!I155="","",トータル!I155)</f>
        <v>10/01</v>
      </c>
      <c r="H13" s="12" t="str">
        <f>IF(トータル!K155="","",トータル!K155)</f>
        <v>ONE</v>
      </c>
      <c r="I13" s="8"/>
      <c r="J13" s="159"/>
      <c r="K13" s="159"/>
      <c r="L13" s="159"/>
      <c r="M13" s="159"/>
    </row>
    <row r="14" spans="1:16" x14ac:dyDescent="0.2">
      <c r="A14" s="225" t="str">
        <f>IF(トータル!A156="","",トータル!A156)</f>
        <v/>
      </c>
      <c r="B14" s="292" t="str">
        <f>IF(トータル!B156="","",トータル!B156)</f>
        <v>BUDAPEST BRIDGE</v>
      </c>
      <c r="C14" s="290" t="str">
        <f>IF(トータル!C156="","",トータル!C156)</f>
        <v>109S</v>
      </c>
      <c r="D14" s="290" t="str">
        <f>IF(トータル!H156="","",トータル!H156)</f>
        <v>09/20</v>
      </c>
      <c r="E14" s="290" t="str">
        <f>IF(トータル!F156="","",トータル!F156)</f>
        <v>09/20</v>
      </c>
      <c r="F14" s="290" t="str">
        <f>IF(トータル!D156="","",トータル!D156)</f>
        <v>09/25-25</v>
      </c>
      <c r="G14" s="290" t="str">
        <f>IF(トータル!I156="","",トータル!I156)</f>
        <v>10/08</v>
      </c>
      <c r="H14" s="12" t="str">
        <f>IF(トータル!K156="","",トータル!K156)</f>
        <v>ONE</v>
      </c>
      <c r="I14" s="8"/>
      <c r="J14" s="159"/>
      <c r="K14" s="159"/>
      <c r="L14" s="159"/>
      <c r="M14" s="159"/>
    </row>
    <row r="15" spans="1:16" x14ac:dyDescent="0.2">
      <c r="A15" s="225" t="str">
        <f>IF(トータル!A157="","",トータル!A157)</f>
        <v/>
      </c>
      <c r="B15" s="292" t="str">
        <f>IF(トータル!B157="","",トータル!B157)</f>
        <v>A VESSEL</v>
      </c>
      <c r="C15" s="290" t="str">
        <f>IF(トータル!C157="","",トータル!C157)</f>
        <v>A</v>
      </c>
      <c r="D15" s="290" t="str">
        <f>IF(トータル!H157="","",トータル!H157)</f>
        <v>09/28</v>
      </c>
      <c r="E15" s="290" t="str">
        <f>IF(トータル!F157="","",トータル!F157)</f>
        <v>09/28</v>
      </c>
      <c r="F15" s="290" t="str">
        <f>IF(トータル!D157="","",トータル!D157)</f>
        <v>10/02-02</v>
      </c>
      <c r="G15" s="290" t="str">
        <f>IF(トータル!I157="","",トータル!I157)</f>
        <v>10/15</v>
      </c>
      <c r="H15" s="12" t="str">
        <f>IF(トータル!K157="","",トータル!K157)</f>
        <v>ONE</v>
      </c>
    </row>
    <row r="16" spans="1:16" x14ac:dyDescent="0.2">
      <c r="A16" s="225" t="str">
        <f>IF(トータル!A158="","",トータル!A158)</f>
        <v/>
      </c>
      <c r="B16" s="292" t="str">
        <f>IF(トータル!B158="","",トータル!B158)</f>
        <v>B VESSEL</v>
      </c>
      <c r="C16" s="290" t="str">
        <f>IF(トータル!C158="","",トータル!C158)</f>
        <v>B</v>
      </c>
      <c r="D16" s="290" t="str">
        <f>IF(トータル!H158="","",トータル!H158)</f>
        <v>10/05</v>
      </c>
      <c r="E16" s="290" t="str">
        <f>IF(トータル!F158="","",トータル!F158)</f>
        <v>10/05</v>
      </c>
      <c r="F16" s="290" t="str">
        <f>IF(トータル!D158="","",トータル!D158)</f>
        <v>10/09-09</v>
      </c>
      <c r="G16" s="290" t="str">
        <f>IF(トータル!I158="","",トータル!I158)</f>
        <v>10/22</v>
      </c>
      <c r="H16" s="12" t="str">
        <f>IF(トータル!K158="","",トータル!K158)</f>
        <v>ONE</v>
      </c>
    </row>
    <row r="17" spans="1:14" x14ac:dyDescent="0.2">
      <c r="A17" s="225" t="str">
        <f>IF(トータル!A159="","",トータル!A159)</f>
        <v/>
      </c>
      <c r="B17" s="292" t="str">
        <f>IF(トータル!B159="","",トータル!B159)</f>
        <v>C VESSEL</v>
      </c>
      <c r="C17" s="290" t="str">
        <f>IF(トータル!C159="","",トータル!C159)</f>
        <v>C</v>
      </c>
      <c r="D17" s="290" t="str">
        <f>IF(トータル!H159="","",トータル!H159)</f>
        <v>10/12</v>
      </c>
      <c r="E17" s="290" t="str">
        <f>IF(トータル!F159="","",トータル!F159)</f>
        <v>10/12</v>
      </c>
      <c r="F17" s="290" t="str">
        <f>IF(トータル!D159="","",トータル!D159)</f>
        <v>10/16-16</v>
      </c>
      <c r="G17" s="290" t="str">
        <f>IF(トータル!I159="","",トータル!I159)</f>
        <v>10/29</v>
      </c>
      <c r="H17" s="12" t="str">
        <f>IF(トータル!K159="","",トータル!K159)</f>
        <v>ONE</v>
      </c>
    </row>
    <row r="18" spans="1:14" x14ac:dyDescent="0.2">
      <c r="A18" s="225" t="str">
        <f>IF(トータル!A160="","",トータル!A160)</f>
        <v/>
      </c>
      <c r="B18" s="293" t="str">
        <f>IF(トータル!B160="","",トータル!B160)</f>
        <v>D VESSEL</v>
      </c>
      <c r="C18" s="294" t="str">
        <f>IF(トータル!C160="","",トータル!C160)</f>
        <v>D</v>
      </c>
      <c r="D18" s="294" t="str">
        <f>IF(トータル!H160="","",トータル!H160)</f>
        <v>10/19</v>
      </c>
      <c r="E18" s="294" t="str">
        <f>IF(トータル!F160="","",トータル!F160)</f>
        <v>10/19</v>
      </c>
      <c r="F18" s="294" t="str">
        <f>IF(トータル!D160="","",トータル!D160)</f>
        <v>10/23-23</v>
      </c>
      <c r="G18" s="294" t="str">
        <f>IF(トータル!I160="","",トータル!I160)</f>
        <v>11/05</v>
      </c>
      <c r="H18" s="14" t="str">
        <f>IF(トータル!K160="","",トータル!K160)</f>
        <v>ONE</v>
      </c>
    </row>
    <row r="19" spans="1:14" ht="17.100000000000001" customHeight="1" x14ac:dyDescent="0.2">
      <c r="A19" s="159"/>
      <c r="B19" s="159"/>
      <c r="C19" s="159"/>
      <c r="D19" s="159"/>
    </row>
    <row r="20" spans="1:14" ht="17.100000000000001" customHeight="1" x14ac:dyDescent="0.2">
      <c r="A20" s="8"/>
      <c r="B20" s="185"/>
      <c r="C20" s="8"/>
      <c r="D20" s="8"/>
    </row>
    <row r="21" spans="1:14" ht="17.100000000000001" customHeight="1" x14ac:dyDescent="0.2">
      <c r="A21" s="16"/>
      <c r="B21" s="16"/>
      <c r="C21" s="16"/>
      <c r="D21" s="16"/>
    </row>
    <row r="22" spans="1:14" ht="17.100000000000001" customHeight="1" x14ac:dyDescent="0.2">
      <c r="A22" s="16"/>
      <c r="B22" s="16"/>
      <c r="C22" s="16"/>
      <c r="D22" s="16"/>
    </row>
    <row r="23" spans="1:14" ht="17.100000000000001" customHeight="1" x14ac:dyDescent="0.2">
      <c r="A23" s="16"/>
      <c r="B23" s="16"/>
      <c r="C23" s="16"/>
      <c r="D23" s="16"/>
    </row>
    <row r="24" spans="1:14" ht="17.100000000000001" customHeight="1" x14ac:dyDescent="0.2">
      <c r="A24" s="16"/>
      <c r="B24" s="16"/>
      <c r="C24" s="16"/>
      <c r="D24" s="16"/>
    </row>
    <row r="25" spans="1:14" ht="17.100000000000001" customHeight="1" x14ac:dyDescent="0.2">
      <c r="B25" s="62"/>
      <c r="C25" s="22"/>
      <c r="D25" s="44"/>
      <c r="E25" s="44"/>
      <c r="F25" s="44"/>
      <c r="G25" s="44"/>
      <c r="H25" s="22"/>
      <c r="I25" s="8"/>
      <c r="J25" s="16"/>
      <c r="K25" s="16"/>
      <c r="L25" s="16"/>
      <c r="M25" s="16"/>
    </row>
    <row r="26" spans="1:14" ht="17.100000000000001" customHeight="1" x14ac:dyDescent="0.2">
      <c r="B26" s="25"/>
      <c r="C26" s="22"/>
      <c r="D26" s="44"/>
      <c r="E26" s="44"/>
      <c r="F26" s="44"/>
      <c r="G26" s="44"/>
      <c r="H26" s="22"/>
      <c r="I26" s="8"/>
      <c r="J26" s="16"/>
      <c r="K26" s="16"/>
      <c r="L26" s="16"/>
      <c r="M26" s="16"/>
    </row>
    <row r="27" spans="1:14" ht="15.6" customHeight="1" x14ac:dyDescent="0.2">
      <c r="B27" s="21"/>
      <c r="C27" s="22"/>
      <c r="D27" s="23"/>
      <c r="E27" s="23"/>
      <c r="F27" s="23"/>
      <c r="G27" s="23"/>
      <c r="H27" s="22"/>
      <c r="I27" s="22"/>
      <c r="K27" s="6"/>
      <c r="L27" s="6"/>
      <c r="M27" s="6"/>
      <c r="N27" s="6"/>
    </row>
    <row r="28" spans="1:14" ht="7.5" customHeight="1" x14ac:dyDescent="0.2">
      <c r="B28" s="21"/>
      <c r="C28" s="22"/>
      <c r="D28" s="23"/>
      <c r="E28" s="23"/>
      <c r="F28" s="23"/>
      <c r="G28" s="23"/>
      <c r="H28" s="23"/>
      <c r="I28" s="22"/>
      <c r="K28" s="6"/>
      <c r="L28" s="6"/>
      <c r="M28" s="6"/>
      <c r="N28" s="6"/>
    </row>
    <row r="29" spans="1:14" ht="12.6" customHeight="1" x14ac:dyDescent="0.2">
      <c r="A29" s="21"/>
      <c r="C29" s="22"/>
      <c r="D29" s="23"/>
      <c r="E29" s="23"/>
      <c r="F29" s="23"/>
      <c r="G29" s="23"/>
      <c r="H29" s="23"/>
      <c r="I29" s="22"/>
      <c r="K29" s="6"/>
      <c r="L29" s="6"/>
      <c r="M29" s="6"/>
      <c r="N29" s="6"/>
    </row>
    <row r="30" spans="1:14" ht="18" customHeight="1" x14ac:dyDescent="0.2">
      <c r="B30" s="21"/>
      <c r="C30" s="22"/>
      <c r="D30" s="23"/>
      <c r="E30" s="23"/>
      <c r="F30" s="23"/>
      <c r="G30" s="23"/>
      <c r="H30" s="23"/>
      <c r="I30" s="22"/>
      <c r="K30" s="6"/>
      <c r="L30" s="6"/>
      <c r="M30" s="6"/>
      <c r="N30" s="6"/>
    </row>
    <row r="31" spans="1:14" ht="18" customHeight="1" x14ac:dyDescent="0.2">
      <c r="D31" s="4"/>
      <c r="E31" s="4"/>
      <c r="F31" s="4"/>
      <c r="G31" s="4"/>
      <c r="H31" s="4"/>
    </row>
    <row r="32" spans="1:14" ht="18" customHeight="1" x14ac:dyDescent="0.2">
      <c r="D32" s="4"/>
      <c r="E32" s="4"/>
      <c r="F32" s="4"/>
      <c r="G32" s="4"/>
      <c r="H32" s="4"/>
    </row>
    <row r="33" spans="4:8" ht="18" customHeight="1" x14ac:dyDescent="0.2">
      <c r="D33" s="4"/>
      <c r="E33" s="4"/>
      <c r="F33" s="4"/>
      <c r="G33" s="4"/>
      <c r="H33" s="4"/>
    </row>
    <row r="34" spans="4:8" ht="18" customHeight="1" x14ac:dyDescent="0.2"/>
    <row r="35" spans="4:8" ht="18" customHeight="1" x14ac:dyDescent="0.2"/>
    <row r="36" spans="4:8" ht="18" customHeight="1" x14ac:dyDescent="0.2"/>
    <row r="97" spans="1:2" x14ac:dyDescent="0.2">
      <c r="A97" s="73" t="s">
        <v>42</v>
      </c>
      <c r="B97" t="s">
        <v>39</v>
      </c>
    </row>
    <row r="100" spans="1:2" x14ac:dyDescent="0.2">
      <c r="A100" s="73" t="s">
        <v>42</v>
      </c>
      <c r="B100" t="s">
        <v>43</v>
      </c>
    </row>
    <row r="119" spans="1:8" x14ac:dyDescent="0.2">
      <c r="A119" s="73" t="s">
        <v>38</v>
      </c>
    </row>
    <row r="123" spans="1:8" x14ac:dyDescent="0.2">
      <c r="A123" s="73" t="s">
        <v>44</v>
      </c>
      <c r="B123" t="s">
        <v>45</v>
      </c>
      <c r="G123" s="116" t="s">
        <v>46</v>
      </c>
      <c r="H123" s="116" t="s">
        <v>41</v>
      </c>
    </row>
    <row r="125" spans="1:8" x14ac:dyDescent="0.2">
      <c r="H125" s="116" t="s">
        <v>37</v>
      </c>
    </row>
    <row r="126" spans="1:8" x14ac:dyDescent="0.2">
      <c r="A126" s="73" t="s">
        <v>38</v>
      </c>
      <c r="B126" t="s">
        <v>47</v>
      </c>
    </row>
    <row r="130" spans="1:8" x14ac:dyDescent="0.2">
      <c r="A130" s="73" t="s">
        <v>44</v>
      </c>
      <c r="B130" t="s">
        <v>45</v>
      </c>
      <c r="E130" s="116" t="s">
        <v>46</v>
      </c>
      <c r="H130" s="116" t="s">
        <v>40</v>
      </c>
    </row>
  </sheetData>
  <mergeCells count="6">
    <mergeCell ref="B5:E5"/>
    <mergeCell ref="C7:C8"/>
    <mergeCell ref="B7:B8"/>
    <mergeCell ref="H7:H8"/>
    <mergeCell ref="E7:F7"/>
    <mergeCell ref="G7:G8"/>
  </mergeCells>
  <phoneticPr fontId="1"/>
  <hyperlinks>
    <hyperlink ref="N4" location="トータル!Print_Area" display="LIST" xr:uid="{26073820-DCF8-4C1A-9C38-6AD5D1286647}"/>
  </hyperlinks>
  <printOptions horizontalCentered="1" verticalCentered="1"/>
  <pageMargins left="0" right="0.19685039370078741" top="0" bottom="0" header="0" footer="0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BC8F-51D3-4333-B52D-39AFC5331740}">
  <sheetPr>
    <tabColor rgb="FF00B0F0"/>
    <pageSetUpPr fitToPage="1"/>
  </sheetPr>
  <dimension ref="A1:P130"/>
  <sheetViews>
    <sheetView showWhiteSpace="0" view="pageBreakPreview" zoomScaleNormal="100" zoomScaleSheetLayoutView="100" zoomScalePageLayoutView="10" workbookViewId="0">
      <selection activeCell="F14" sqref="F14"/>
    </sheetView>
  </sheetViews>
  <sheetFormatPr defaultColWidth="8.88671875" defaultRowHeight="13.2" x14ac:dyDescent="0.2"/>
  <cols>
    <col min="1" max="1" width="3.44140625" style="73" customWidth="1"/>
    <col min="2" max="2" width="17.88671875" customWidth="1"/>
    <col min="3" max="9" width="10.6640625" customWidth="1"/>
    <col min="10" max="10" width="5.6640625" customWidth="1"/>
    <col min="14" max="14" width="8.88671875" customWidth="1"/>
  </cols>
  <sheetData>
    <row r="1" spans="1:16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76"/>
    </row>
    <row r="2" spans="1:16" ht="5.0999999999999996" customHeight="1" x14ac:dyDescent="0.2"/>
    <row r="3" spans="1:16" ht="18" customHeight="1" x14ac:dyDescent="0.2">
      <c r="B3" s="51" t="s">
        <v>24</v>
      </c>
    </row>
    <row r="4" spans="1:16" ht="18" customHeight="1" x14ac:dyDescent="0.2">
      <c r="B4" s="51" t="s">
        <v>36</v>
      </c>
      <c r="K4" s="138" t="str">
        <f>'1.韓国(釜山 仁川）'!L4</f>
        <v>DATE : 2022/08/15</v>
      </c>
      <c r="L4" s="65"/>
      <c r="N4" s="167" t="s">
        <v>99</v>
      </c>
    </row>
    <row r="5" spans="1:16" x14ac:dyDescent="0.2">
      <c r="A5"/>
    </row>
    <row r="6" spans="1:16" ht="22.35" customHeight="1" x14ac:dyDescent="0.2">
      <c r="B6" s="457" t="s">
        <v>119</v>
      </c>
      <c r="C6" s="457"/>
      <c r="D6" s="457"/>
      <c r="E6" s="457"/>
    </row>
    <row r="7" spans="1:16" s="1" customFormat="1" ht="9.4499999999999993" customHeight="1" x14ac:dyDescent="0.2">
      <c r="A7" s="73"/>
      <c r="B7"/>
      <c r="C7"/>
      <c r="D7"/>
      <c r="E7"/>
      <c r="F7"/>
      <c r="G7"/>
      <c r="H7"/>
    </row>
    <row r="8" spans="1:16" s="30" customFormat="1" ht="17.100000000000001" customHeight="1" thickBot="1" x14ac:dyDescent="0.25">
      <c r="A8" s="43"/>
      <c r="B8" s="437" t="s">
        <v>0</v>
      </c>
      <c r="C8" s="439" t="s">
        <v>1</v>
      </c>
      <c r="D8" s="5" t="s">
        <v>64</v>
      </c>
      <c r="E8" s="441" t="s">
        <v>63</v>
      </c>
      <c r="F8" s="442"/>
      <c r="G8" s="439" t="s">
        <v>5</v>
      </c>
      <c r="H8" s="439" t="s">
        <v>30</v>
      </c>
    </row>
    <row r="9" spans="1:16" ht="17.100000000000001" customHeight="1" thickTop="1" x14ac:dyDescent="0.2">
      <c r="B9" s="438"/>
      <c r="C9" s="440"/>
      <c r="D9" s="27" t="s">
        <v>108</v>
      </c>
      <c r="E9" s="27" t="s">
        <v>108</v>
      </c>
      <c r="F9" s="27" t="s">
        <v>109</v>
      </c>
      <c r="G9" s="440"/>
      <c r="H9" s="440"/>
    </row>
    <row r="10" spans="1:16" ht="17.100000000000001" customHeight="1" x14ac:dyDescent="0.2">
      <c r="A10" s="226" t="str">
        <f>IF(トータル!A162="","",トータル!A162)</f>
        <v>☆</v>
      </c>
      <c r="B10" s="291" t="str">
        <f>IF(トータル!B162="","",トータル!B162)</f>
        <v>NYK DANIELLA</v>
      </c>
      <c r="C10" s="289" t="str">
        <f>IF(トータル!C162="","",トータル!C162)</f>
        <v>0111S</v>
      </c>
      <c r="D10" s="289" t="str">
        <f>IF(トータル!H162="","",トータル!H162)</f>
        <v>08/18</v>
      </c>
      <c r="E10" s="289" t="str">
        <f>IF(トータル!F162="","",トータル!F162)</f>
        <v>08/18</v>
      </c>
      <c r="F10" s="289" t="str">
        <f>IF(トータル!D162="","",トータル!D162)</f>
        <v>08/23-23</v>
      </c>
      <c r="G10" s="289" t="str">
        <f>IF(トータル!I162="","",トータル!I162)</f>
        <v>09/01</v>
      </c>
      <c r="H10" s="50" t="str">
        <f>IF(トータル!K162="","",トータル!K162)</f>
        <v>ONE</v>
      </c>
    </row>
    <row r="11" spans="1:16" ht="17.100000000000001" customHeight="1" x14ac:dyDescent="0.2">
      <c r="A11" s="226" t="str">
        <f>IF(トータル!A163="","",トータル!A163)</f>
        <v/>
      </c>
      <c r="B11" s="292" t="str">
        <f>IF(トータル!B163="","",トータル!B163)</f>
        <v>CALIDRIS</v>
      </c>
      <c r="C11" s="290" t="str">
        <f>IF(トータル!C163="","",トータル!C163)</f>
        <v>0101S</v>
      </c>
      <c r="D11" s="290" t="str">
        <f>IF(トータル!H163="","",トータル!H163)</f>
        <v>08/25</v>
      </c>
      <c r="E11" s="290" t="str">
        <f>IF(トータル!F163="","",トータル!F163)</f>
        <v>08/25</v>
      </c>
      <c r="F11" s="290" t="str">
        <f>IF(トータル!D163="","",トータル!D163)</f>
        <v>08/30-30</v>
      </c>
      <c r="G11" s="290" t="str">
        <f>IF(トータル!I163="","",トータル!I163)</f>
        <v>09/08</v>
      </c>
      <c r="H11" s="12" t="str">
        <f>IF(トータル!K163="","",トータル!K163)</f>
        <v>ONE</v>
      </c>
    </row>
    <row r="12" spans="1:16" ht="17.100000000000001" customHeight="1" x14ac:dyDescent="0.2">
      <c r="A12" s="387" t="str">
        <f>IF(トータル!A164="","",トータル!A164)</f>
        <v>×</v>
      </c>
      <c r="B12" s="292" t="str">
        <f>IF(トータル!B164="","",トータル!B164)</f>
        <v>NO SERVICE</v>
      </c>
      <c r="C12" s="290" t="str">
        <f>IF(トータル!C164="","",トータル!C164)</f>
        <v>-</v>
      </c>
      <c r="D12" s="290" t="str">
        <f>IF(トータル!H164="","",トータル!H164)</f>
        <v>-</v>
      </c>
      <c r="E12" s="290" t="str">
        <f>IF(トータル!F164="","",トータル!F164)</f>
        <v>-</v>
      </c>
      <c r="F12" s="290" t="str">
        <f>IF(トータル!D164="","",トータル!D164)</f>
        <v>-</v>
      </c>
      <c r="G12" s="290" t="str">
        <f>IF(トータル!I164="","",トータル!I164)</f>
        <v>-</v>
      </c>
      <c r="H12" s="388" t="str">
        <f>IF(トータル!K164="","",トータル!K164)</f>
        <v>ONE</v>
      </c>
    </row>
    <row r="13" spans="1:16" ht="17.100000000000001" customHeight="1" x14ac:dyDescent="0.2">
      <c r="A13" s="226" t="str">
        <f>IF(トータル!A165="","",トータル!A165)</f>
        <v/>
      </c>
      <c r="B13" s="292" t="str">
        <f>IF(トータル!B165="","",トータル!B165)</f>
        <v>BUXLINK</v>
      </c>
      <c r="C13" s="290" t="str">
        <f>IF(トータル!C165="","",トータル!C165)</f>
        <v>2070S</v>
      </c>
      <c r="D13" s="290" t="str">
        <f>IF(トータル!H165="","",トータル!H165)</f>
        <v>09/08</v>
      </c>
      <c r="E13" s="290" t="str">
        <f>IF(トータル!F165="","",トータル!F165)</f>
        <v>09/08</v>
      </c>
      <c r="F13" s="290" t="str">
        <f>IF(トータル!D165="","",トータル!D165)</f>
        <v>09/13-13</v>
      </c>
      <c r="G13" s="290" t="str">
        <f>IF(トータル!I165="","",トータル!I165)</f>
        <v>09/22</v>
      </c>
      <c r="H13" s="12" t="str">
        <f>IF(トータル!K165="","",トータル!K165)</f>
        <v>ONE</v>
      </c>
    </row>
    <row r="14" spans="1:16" ht="17.100000000000001" customHeight="1" x14ac:dyDescent="0.2">
      <c r="A14" s="226" t="str">
        <f>IF(トータル!A166="","",トータル!A166)</f>
        <v>☆</v>
      </c>
      <c r="B14" s="292" t="str">
        <f>IF(トータル!B166="","",トータル!B166)</f>
        <v>NYK DANIELLA</v>
      </c>
      <c r="C14" s="290" t="str">
        <f>IF(トータル!C166="","",トータル!C166)</f>
        <v>0112S</v>
      </c>
      <c r="D14" s="290" t="str">
        <f>IF(トータル!H166="","",トータル!H166)</f>
        <v>09/14</v>
      </c>
      <c r="E14" s="290" t="str">
        <f>IF(トータル!F166="","",トータル!F166)</f>
        <v>09/14</v>
      </c>
      <c r="F14" s="290" t="str">
        <f>IF(トータル!D166="","",トータル!D166)</f>
        <v>09/20-20</v>
      </c>
      <c r="G14" s="290" t="str">
        <f>IF(トータル!I166="","",トータル!I166)</f>
        <v>09/29</v>
      </c>
      <c r="H14" s="327" t="str">
        <f>IF(トータル!K166="","",トータル!K166)</f>
        <v>ONE</v>
      </c>
    </row>
    <row r="15" spans="1:16" ht="17.100000000000001" customHeight="1" x14ac:dyDescent="0.2">
      <c r="A15" s="226" t="str">
        <f>IF(トータル!A167="","",トータル!A167)</f>
        <v/>
      </c>
      <c r="B15" s="292" t="str">
        <f>IF(トータル!B167="","",トータル!B167)</f>
        <v>CALIDRIS</v>
      </c>
      <c r="C15" s="290" t="str">
        <f>IF(トータル!C167="","",トータル!C167)</f>
        <v>0102S</v>
      </c>
      <c r="D15" s="290" t="str">
        <f>IF(トータル!H167="","",トータル!H167)</f>
        <v>09/21</v>
      </c>
      <c r="E15" s="290" t="str">
        <f>IF(トータル!F167="","",トータル!F167)</f>
        <v>09/21</v>
      </c>
      <c r="F15" s="290" t="str">
        <f>IF(トータル!D167="","",トータル!D167)</f>
        <v>09/27-27</v>
      </c>
      <c r="G15" s="290" t="str">
        <f>IF(トータル!I167="","",トータル!I167)</f>
        <v>10/06</v>
      </c>
      <c r="H15" s="12" t="str">
        <f>IF(トータル!K167="","",トータル!K167)</f>
        <v>ONE</v>
      </c>
      <c r="I15" s="8"/>
      <c r="J15" s="159"/>
      <c r="K15" s="159"/>
      <c r="L15" s="159"/>
      <c r="M15" s="159"/>
    </row>
    <row r="16" spans="1:16" ht="17.100000000000001" customHeight="1" x14ac:dyDescent="0.2">
      <c r="A16" s="226" t="str">
        <f>IF(トータル!A168="","",トータル!A168)</f>
        <v/>
      </c>
      <c r="B16" s="292" t="str">
        <f>IF(トータル!B168="","",トータル!B168)</f>
        <v>BUXLINK</v>
      </c>
      <c r="C16" s="290" t="str">
        <f>IF(トータル!C168="","",トータル!C168)</f>
        <v>2071S</v>
      </c>
      <c r="D16" s="290" t="str">
        <f>IF(トータル!H168="","",トータル!H168)</f>
        <v>09/29</v>
      </c>
      <c r="E16" s="290" t="str">
        <f>IF(トータル!F168="","",トータル!F168)</f>
        <v>09/29</v>
      </c>
      <c r="F16" s="290" t="str">
        <f>IF(トータル!D168="","",トータル!D168)</f>
        <v>10/04-04</v>
      </c>
      <c r="G16" s="290" t="str">
        <f>IF(トータル!I168="","",トータル!I168)</f>
        <v>10/13</v>
      </c>
      <c r="H16" s="12" t="str">
        <f>IF(トータル!K168="","",トータル!K168)</f>
        <v>ONE</v>
      </c>
      <c r="I16" s="8"/>
      <c r="J16" s="159"/>
      <c r="K16" s="159"/>
      <c r="L16" s="159"/>
      <c r="M16" s="159"/>
    </row>
    <row r="17" spans="1:14" ht="17.100000000000001" customHeight="1" x14ac:dyDescent="0.2">
      <c r="A17" s="226" t="str">
        <f>IF(トータル!A169="","",トータル!A169)</f>
        <v/>
      </c>
      <c r="B17" s="292" t="str">
        <f>IF(トータル!B169="","",トータル!B169)</f>
        <v>NYK DANIELLA</v>
      </c>
      <c r="C17" s="290" t="str">
        <f>IF(トータル!C169="","",トータル!C169)</f>
        <v>0113S</v>
      </c>
      <c r="D17" s="290" t="str">
        <f>IF(トータル!H169="","",トータル!H169)</f>
        <v>10/05</v>
      </c>
      <c r="E17" s="290" t="str">
        <f>IF(トータル!F169="","",トータル!F169)</f>
        <v>10/05</v>
      </c>
      <c r="F17" s="290" t="str">
        <f>IF(トータル!D169="","",トータル!D169)</f>
        <v>10/11-11</v>
      </c>
      <c r="G17" s="290" t="str">
        <f>IF(トータル!I169="","",トータル!I169)</f>
        <v>10/20</v>
      </c>
      <c r="H17" s="12" t="str">
        <f>IF(トータル!K169="","",トータル!K169)</f>
        <v>ONE</v>
      </c>
      <c r="I17" s="8"/>
      <c r="J17" s="159"/>
      <c r="K17" s="159"/>
      <c r="L17" s="159"/>
      <c r="M17" s="159"/>
    </row>
    <row r="18" spans="1:14" ht="17.100000000000001" customHeight="1" x14ac:dyDescent="0.2">
      <c r="A18" s="226" t="str">
        <f>IF(トータル!A170="","",トータル!A170)</f>
        <v/>
      </c>
      <c r="B18" s="292" t="str">
        <f>IF(トータル!B170="","",トータル!B170)</f>
        <v>CALIDRIS</v>
      </c>
      <c r="C18" s="290" t="str">
        <f>IF(トータル!C170="","",トータル!C170)</f>
        <v>0103S</v>
      </c>
      <c r="D18" s="290" t="str">
        <f>IF(トータル!H170="","",トータル!H170)</f>
        <v>10/13</v>
      </c>
      <c r="E18" s="290" t="str">
        <f>IF(トータル!F170="","",トータル!F170)</f>
        <v>10/13</v>
      </c>
      <c r="F18" s="290" t="str">
        <f>IF(トータル!D170="","",トータル!D170)</f>
        <v>10/18-18</v>
      </c>
      <c r="G18" s="290" t="str">
        <f>IF(トータル!I170="","",トータル!I170)</f>
        <v>10/27</v>
      </c>
      <c r="H18" s="12" t="str">
        <f>IF(トータル!K170="","",トータル!K170)</f>
        <v>ONE</v>
      </c>
      <c r="I18" s="8"/>
      <c r="J18" s="159"/>
      <c r="K18" s="159"/>
      <c r="L18" s="159"/>
      <c r="M18" s="159"/>
    </row>
    <row r="19" spans="1:14" ht="17.100000000000001" customHeight="1" x14ac:dyDescent="0.2">
      <c r="A19" s="226" t="str">
        <f>IF(トータル!A171="","",トータル!A171)</f>
        <v/>
      </c>
      <c r="B19" s="292" t="str">
        <f>IF(トータル!B171="","",トータル!B171)</f>
        <v>BUXLINK</v>
      </c>
      <c r="C19" s="290" t="str">
        <f>IF(トータル!C171="","",トータル!C171)</f>
        <v>2072S</v>
      </c>
      <c r="D19" s="290" t="str">
        <f>IF(トータル!H171="","",トータル!H171)</f>
        <v>10/20</v>
      </c>
      <c r="E19" s="290" t="str">
        <f>IF(トータル!F171="","",トータル!F171)</f>
        <v>10/20</v>
      </c>
      <c r="F19" s="290" t="str">
        <f>IF(トータル!D171="","",トータル!D171)</f>
        <v>10/25-25</v>
      </c>
      <c r="G19" s="290" t="str">
        <f>IF(トータル!I171="","",トータル!I171)</f>
        <v>11/03</v>
      </c>
      <c r="H19" s="12" t="str">
        <f>IF(トータル!K171="","",トータル!K171)</f>
        <v>ONE</v>
      </c>
      <c r="I19" s="8"/>
      <c r="J19" s="159"/>
      <c r="K19" s="159"/>
      <c r="L19" s="159"/>
      <c r="M19" s="159"/>
    </row>
    <row r="20" spans="1:14" ht="17.100000000000001" customHeight="1" x14ac:dyDescent="0.2">
      <c r="A20" s="226" t="str">
        <f>IF(トータル!A172="","",トータル!A172)</f>
        <v/>
      </c>
      <c r="B20" s="293" t="str">
        <f>IF(トータル!B172="","",トータル!B172)</f>
        <v>NYK DANIELLA</v>
      </c>
      <c r="C20" s="294" t="str">
        <f>IF(トータル!C172="","",トータル!C172)</f>
        <v>0114S</v>
      </c>
      <c r="D20" s="294" t="str">
        <f>IF(トータル!H172="","",トータル!H172)</f>
        <v>10/27</v>
      </c>
      <c r="E20" s="294" t="str">
        <f>IF(トータル!F172="","",トータル!F172)</f>
        <v>10/27</v>
      </c>
      <c r="F20" s="294" t="str">
        <f>IF(トータル!D172="","",トータル!D172)</f>
        <v>11/01-01</v>
      </c>
      <c r="G20" s="294" t="str">
        <f>IF(トータル!I172="","",トータル!I172)</f>
        <v>11/10</v>
      </c>
      <c r="H20" s="14" t="str">
        <f>IF(トータル!K172="","",トータル!K172)</f>
        <v>ONE</v>
      </c>
      <c r="I20" s="8"/>
      <c r="J20" s="8"/>
      <c r="K20" s="8"/>
      <c r="L20" s="8"/>
      <c r="M20" s="8"/>
    </row>
    <row r="21" spans="1:14" ht="17.100000000000001" customHeight="1" x14ac:dyDescent="0.2">
      <c r="I21" s="8"/>
      <c r="J21" s="16"/>
      <c r="K21" s="16"/>
      <c r="L21" s="16"/>
      <c r="M21" s="16"/>
    </row>
    <row r="22" spans="1:14" ht="17.100000000000001" customHeight="1" x14ac:dyDescent="0.2">
      <c r="I22" s="8"/>
      <c r="J22" s="16"/>
      <c r="K22" s="16"/>
      <c r="L22" s="16"/>
      <c r="M22" s="16"/>
    </row>
    <row r="23" spans="1:14" ht="17.100000000000001" customHeight="1" x14ac:dyDescent="0.2">
      <c r="I23" s="8"/>
      <c r="J23" s="16"/>
      <c r="K23" s="16"/>
      <c r="L23" s="16"/>
      <c r="M23" s="16"/>
    </row>
    <row r="24" spans="1:14" ht="17.100000000000001" customHeight="1" x14ac:dyDescent="0.2">
      <c r="B24" s="185"/>
      <c r="I24" s="8"/>
      <c r="J24" s="16"/>
      <c r="K24" s="16"/>
      <c r="L24" s="16"/>
      <c r="M24" s="16"/>
    </row>
    <row r="25" spans="1:14" ht="17.100000000000001" customHeight="1" x14ac:dyDescent="0.2">
      <c r="B25" s="62"/>
      <c r="C25" s="22"/>
      <c r="D25" s="44"/>
      <c r="E25" s="44"/>
      <c r="F25" s="44"/>
      <c r="G25" s="44"/>
      <c r="H25" s="22"/>
      <c r="I25" s="8"/>
      <c r="J25" s="16"/>
      <c r="K25" s="16"/>
      <c r="L25" s="16"/>
      <c r="M25" s="16"/>
    </row>
    <row r="26" spans="1:14" ht="17.100000000000001" customHeight="1" x14ac:dyDescent="0.2">
      <c r="B26" s="25"/>
      <c r="C26" s="22"/>
      <c r="D26" s="44"/>
      <c r="E26" s="44"/>
      <c r="F26" s="44"/>
      <c r="G26" s="44"/>
      <c r="H26" s="22"/>
      <c r="I26" s="8"/>
      <c r="J26" s="16"/>
      <c r="K26" s="16"/>
      <c r="L26" s="16"/>
      <c r="M26" s="16"/>
    </row>
    <row r="27" spans="1:14" ht="18" customHeight="1" x14ac:dyDescent="0.2">
      <c r="B27" s="21"/>
      <c r="C27" s="22"/>
      <c r="D27" s="23"/>
      <c r="E27" s="23"/>
      <c r="F27" s="23"/>
      <c r="G27" s="23"/>
      <c r="H27" s="22"/>
      <c r="I27" s="22"/>
      <c r="K27" s="6"/>
      <c r="L27" s="6"/>
      <c r="M27" s="6"/>
      <c r="N27" s="6"/>
    </row>
    <row r="28" spans="1:14" ht="18" customHeight="1" x14ac:dyDescent="0.2">
      <c r="B28" s="21"/>
      <c r="C28" s="22"/>
      <c r="D28" s="23"/>
      <c r="E28" s="23"/>
      <c r="F28" s="23"/>
      <c r="G28" s="23"/>
      <c r="H28" s="23"/>
      <c r="I28" s="22"/>
      <c r="K28" s="6"/>
      <c r="L28" s="6"/>
      <c r="M28" s="6"/>
      <c r="N28" s="6"/>
    </row>
    <row r="29" spans="1:14" ht="18" customHeight="1" x14ac:dyDescent="0.2">
      <c r="B29" s="21"/>
      <c r="C29" s="22"/>
      <c r="D29" s="23"/>
      <c r="E29" s="23"/>
      <c r="F29" s="23"/>
      <c r="G29" s="23"/>
      <c r="H29" s="23"/>
      <c r="I29" s="22"/>
      <c r="K29" s="6"/>
      <c r="L29" s="6"/>
      <c r="M29" s="6"/>
      <c r="N29" s="6"/>
    </row>
    <row r="30" spans="1:14" ht="18" customHeight="1" x14ac:dyDescent="0.2">
      <c r="B30" s="21"/>
      <c r="C30" s="22"/>
      <c r="D30" s="23"/>
      <c r="E30" s="23"/>
      <c r="F30" s="23"/>
      <c r="G30" s="23"/>
      <c r="H30" s="23"/>
      <c r="I30" s="22"/>
      <c r="K30" s="6"/>
      <c r="L30" s="6"/>
      <c r="M30" s="6"/>
      <c r="N30" s="6"/>
    </row>
    <row r="31" spans="1:14" ht="18" customHeight="1" x14ac:dyDescent="0.2">
      <c r="D31" s="4"/>
      <c r="E31" s="4"/>
      <c r="F31" s="4"/>
      <c r="G31" s="4"/>
      <c r="H31" s="4"/>
    </row>
    <row r="32" spans="1:14" ht="18" customHeight="1" x14ac:dyDescent="0.2">
      <c r="D32" s="4"/>
      <c r="E32" s="4"/>
      <c r="F32" s="4"/>
      <c r="G32" s="4"/>
      <c r="H32" s="4"/>
    </row>
    <row r="33" spans="4:8" ht="18" customHeight="1" x14ac:dyDescent="0.2">
      <c r="D33" s="4"/>
      <c r="E33" s="4"/>
      <c r="F33" s="4"/>
      <c r="G33" s="4"/>
      <c r="H33" s="4"/>
    </row>
    <row r="34" spans="4:8" ht="18" customHeight="1" x14ac:dyDescent="0.2"/>
    <row r="35" spans="4:8" ht="18" customHeight="1" x14ac:dyDescent="0.2"/>
    <row r="36" spans="4:8" ht="18" customHeight="1" x14ac:dyDescent="0.2"/>
    <row r="97" spans="1:2" x14ac:dyDescent="0.2">
      <c r="A97" s="73" t="s">
        <v>42</v>
      </c>
      <c r="B97" t="s">
        <v>39</v>
      </c>
    </row>
    <row r="100" spans="1:2" x14ac:dyDescent="0.2">
      <c r="A100" s="73" t="s">
        <v>42</v>
      </c>
      <c r="B100" t="s">
        <v>43</v>
      </c>
    </row>
    <row r="119" spans="1:8" x14ac:dyDescent="0.2">
      <c r="A119" s="73" t="s">
        <v>38</v>
      </c>
    </row>
    <row r="123" spans="1:8" x14ac:dyDescent="0.2">
      <c r="A123" s="73" t="s">
        <v>38</v>
      </c>
      <c r="B123" t="s">
        <v>45</v>
      </c>
      <c r="G123" s="116" t="s">
        <v>46</v>
      </c>
      <c r="H123" s="116" t="s">
        <v>41</v>
      </c>
    </row>
    <row r="125" spans="1:8" x14ac:dyDescent="0.2">
      <c r="H125" s="116" t="s">
        <v>37</v>
      </c>
    </row>
    <row r="126" spans="1:8" x14ac:dyDescent="0.2">
      <c r="A126" s="73" t="s">
        <v>38</v>
      </c>
      <c r="B126" t="s">
        <v>47</v>
      </c>
    </row>
    <row r="130" spans="1:8" x14ac:dyDescent="0.2">
      <c r="A130" s="73" t="s">
        <v>38</v>
      </c>
      <c r="B130" t="s">
        <v>45</v>
      </c>
      <c r="E130" s="116" t="s">
        <v>46</v>
      </c>
      <c r="H130" s="116" t="s">
        <v>40</v>
      </c>
    </row>
  </sheetData>
  <mergeCells count="6">
    <mergeCell ref="H8:H9"/>
    <mergeCell ref="B6:E6"/>
    <mergeCell ref="B8:B9"/>
    <mergeCell ref="C8:C9"/>
    <mergeCell ref="E8:F8"/>
    <mergeCell ref="G8:G9"/>
  </mergeCells>
  <phoneticPr fontId="1"/>
  <hyperlinks>
    <hyperlink ref="N4" location="トータル!Print_Area" display="LIST" xr:uid="{E14AB030-3271-4BC4-9732-756235388508}"/>
  </hyperlinks>
  <printOptions horizontalCentered="1" verticalCentered="1"/>
  <pageMargins left="0" right="0.19685039370078741" top="0" bottom="0" header="0" footer="0"/>
  <pageSetup paperSize="9" scale="9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00B0F0"/>
    <pageSetUpPr fitToPage="1"/>
  </sheetPr>
  <dimension ref="A1:P37"/>
  <sheetViews>
    <sheetView showWhiteSpace="0" view="pageBreakPreview" zoomScaleNormal="100" zoomScaleSheetLayoutView="100" zoomScalePageLayoutView="10" workbookViewId="0">
      <selection activeCell="F14" sqref="F14"/>
    </sheetView>
  </sheetViews>
  <sheetFormatPr defaultColWidth="8.88671875" defaultRowHeight="13.2" x14ac:dyDescent="0.2"/>
  <cols>
    <col min="1" max="1" width="3.44140625" style="73" customWidth="1"/>
    <col min="2" max="2" width="16.6640625" customWidth="1"/>
    <col min="3" max="9" width="10.6640625" customWidth="1"/>
    <col min="10" max="10" width="5.6640625" customWidth="1"/>
    <col min="14" max="14" width="8.88671875" customWidth="1"/>
  </cols>
  <sheetData>
    <row r="1" spans="1:16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4"/>
    </row>
    <row r="2" spans="1:16" ht="24" customHeight="1" x14ac:dyDescent="0.2">
      <c r="B2" s="51" t="s">
        <v>24</v>
      </c>
    </row>
    <row r="3" spans="1:16" ht="18" customHeight="1" x14ac:dyDescent="0.2">
      <c r="B3" s="51" t="s">
        <v>34</v>
      </c>
      <c r="K3" s="138" t="str">
        <f>'1.韓国(釜山 仁川）'!L4</f>
        <v>DATE : 2022/08/15</v>
      </c>
      <c r="N3" s="167" t="s">
        <v>99</v>
      </c>
    </row>
    <row r="4" spans="1:16" ht="23.1" customHeight="1" x14ac:dyDescent="0.2">
      <c r="B4" s="458" t="s">
        <v>120</v>
      </c>
      <c r="C4" s="458"/>
      <c r="D4" s="458"/>
      <c r="E4" s="458"/>
    </row>
    <row r="5" spans="1:16" ht="6.45" customHeight="1" x14ac:dyDescent="0.2">
      <c r="I5" s="34"/>
      <c r="N5" s="167"/>
    </row>
    <row r="6" spans="1:16" s="1" customFormat="1" ht="17.100000000000001" customHeight="1" thickBot="1" x14ac:dyDescent="0.25">
      <c r="A6" s="43"/>
      <c r="B6" s="437" t="s">
        <v>0</v>
      </c>
      <c r="C6" s="439" t="s">
        <v>1</v>
      </c>
      <c r="D6" s="5" t="s">
        <v>110</v>
      </c>
      <c r="E6" s="441" t="s">
        <v>63</v>
      </c>
      <c r="F6" s="442"/>
      <c r="G6" s="439" t="s">
        <v>14</v>
      </c>
      <c r="H6" s="439" t="s">
        <v>30</v>
      </c>
      <c r="I6" s="32"/>
      <c r="J6" s="2"/>
      <c r="K6" s="15"/>
      <c r="L6" s="15"/>
      <c r="M6" s="15"/>
      <c r="N6" s="15"/>
    </row>
    <row r="7" spans="1:16" s="30" customFormat="1" ht="17.100000000000001" customHeight="1" thickTop="1" x14ac:dyDescent="0.2">
      <c r="A7" s="73"/>
      <c r="B7" s="438"/>
      <c r="C7" s="440"/>
      <c r="D7" s="27" t="s">
        <v>108</v>
      </c>
      <c r="E7" s="27" t="s">
        <v>108</v>
      </c>
      <c r="F7" s="27" t="s">
        <v>109</v>
      </c>
      <c r="G7" s="440"/>
      <c r="H7" s="440"/>
      <c r="I7" s="32"/>
      <c r="J7" s="7"/>
      <c r="K7" s="33"/>
      <c r="L7" s="33"/>
      <c r="M7" s="33"/>
      <c r="N7" s="33"/>
    </row>
    <row r="8" spans="1:16" ht="17.100000000000001" customHeight="1" x14ac:dyDescent="0.2">
      <c r="A8" s="225" t="str">
        <f>IF(トータル!A175="","",トータル!A175)</f>
        <v/>
      </c>
      <c r="B8" s="291" t="str">
        <f>IF(トータル!B175="","",トータル!B175)</f>
        <v>YM IMMENSE</v>
      </c>
      <c r="C8" s="289" t="str">
        <f>IF(トータル!C175="","",トータル!C175)</f>
        <v>345S</v>
      </c>
      <c r="D8" s="289" t="str">
        <f>IF(トータル!H175="","",トータル!H175)</f>
        <v>08/17</v>
      </c>
      <c r="E8" s="289" t="str">
        <f>IF(トータル!F175="","",トータル!F175)</f>
        <v>08/17</v>
      </c>
      <c r="F8" s="289" t="str">
        <f>IF(トータル!D175="","",トータル!D175)</f>
        <v>08/19-19</v>
      </c>
      <c r="G8" s="289" t="str">
        <f>IF(トータル!I175="","",トータル!I175)</f>
        <v>08/31</v>
      </c>
      <c r="H8" s="50" t="str">
        <f>IF(トータル!K175="","",トータル!K175)</f>
        <v>YML</v>
      </c>
      <c r="I8" s="32"/>
      <c r="J8" s="8"/>
      <c r="K8" s="33"/>
      <c r="L8" s="33"/>
      <c r="M8" s="33"/>
      <c r="N8" s="33"/>
    </row>
    <row r="9" spans="1:16" ht="17.100000000000001" customHeight="1" x14ac:dyDescent="0.2">
      <c r="A9" s="225" t="str">
        <f>IF(トータル!A176="","",トータル!A176)</f>
        <v/>
      </c>
      <c r="B9" s="292" t="str">
        <f>IF(トータル!B176="","",トータル!B176)</f>
        <v>YM IMAGE</v>
      </c>
      <c r="C9" s="290" t="str">
        <f>IF(トータル!C176="","",トータル!C176)</f>
        <v>169S</v>
      </c>
      <c r="D9" s="290" t="str">
        <f>IF(トータル!H176="","",トータル!H176)</f>
        <v>08/24</v>
      </c>
      <c r="E9" s="290" t="str">
        <f>IF(トータル!F176="","",トータル!F176)</f>
        <v>08/24</v>
      </c>
      <c r="F9" s="290" t="str">
        <f>IF(トータル!D176="","",トータル!D176)</f>
        <v>08/26-26</v>
      </c>
      <c r="G9" s="290" t="str">
        <f>IF(トータル!I176="","",トータル!I176)</f>
        <v>09/07</v>
      </c>
      <c r="H9" s="12" t="str">
        <f>IF(トータル!K176="","",トータル!K176)</f>
        <v>YML</v>
      </c>
      <c r="I9" s="24"/>
      <c r="J9" s="8"/>
      <c r="K9" s="33"/>
      <c r="L9" s="33"/>
      <c r="M9" s="33"/>
      <c r="N9" s="33"/>
    </row>
    <row r="10" spans="1:16" ht="17.100000000000001" customHeight="1" x14ac:dyDescent="0.2">
      <c r="A10" s="225" t="str">
        <f>IF(トータル!A177="","",トータル!A177)</f>
        <v/>
      </c>
      <c r="B10" s="292" t="str">
        <f>IF(トータル!B177="","",トータル!B177)</f>
        <v>YM INCEPTION</v>
      </c>
      <c r="C10" s="290" t="str">
        <f>IF(トータル!C177="","",トータル!C177)</f>
        <v>196S</v>
      </c>
      <c r="D10" s="290" t="str">
        <f>IF(トータル!H177="","",トータル!H177)</f>
        <v>08/31</v>
      </c>
      <c r="E10" s="290" t="str">
        <f>IF(トータル!F177="","",トータル!F177)</f>
        <v>08/31</v>
      </c>
      <c r="F10" s="290" t="str">
        <f>IF(トータル!D177="","",トータル!D177)</f>
        <v>09/02-02</v>
      </c>
      <c r="G10" s="290" t="str">
        <f>IF(トータル!I177="","",トータル!I177)</f>
        <v>09/14</v>
      </c>
      <c r="H10" s="12" t="str">
        <f>IF(トータル!K177="","",トータル!K177)</f>
        <v>YML</v>
      </c>
      <c r="I10" s="24"/>
      <c r="J10" s="8"/>
      <c r="K10" s="33"/>
      <c r="L10" s="33"/>
      <c r="M10" s="33"/>
      <c r="N10" s="33"/>
    </row>
    <row r="11" spans="1:16" ht="17.100000000000001" customHeight="1" x14ac:dyDescent="0.2">
      <c r="A11" s="225" t="str">
        <f>IF(トータル!A178="","",トータル!A178)</f>
        <v/>
      </c>
      <c r="B11" s="292" t="str">
        <f>IF(トータル!B178="","",トータル!B178)</f>
        <v>YM INSTRUCTION</v>
      </c>
      <c r="C11" s="290" t="str">
        <f>IF(トータル!C178="","",トータル!C178)</f>
        <v>289S</v>
      </c>
      <c r="D11" s="290" t="str">
        <f>IF(トータル!H178="","",トータル!H178)</f>
        <v>09/07</v>
      </c>
      <c r="E11" s="290" t="str">
        <f>IF(トータル!F178="","",トータル!F178)</f>
        <v>09/07</v>
      </c>
      <c r="F11" s="290" t="str">
        <f>IF(トータル!D178="","",トータル!D178)</f>
        <v>09/09-09</v>
      </c>
      <c r="G11" s="290" t="str">
        <f>IF(トータル!I178="","",トータル!I178)</f>
        <v>09/21</v>
      </c>
      <c r="H11" s="12" t="str">
        <f>IF(トータル!K178="","",トータル!K178)</f>
        <v>YML</v>
      </c>
      <c r="I11" s="24"/>
      <c r="J11" s="8"/>
      <c r="K11" s="33"/>
      <c r="L11" s="33"/>
      <c r="M11" s="33"/>
      <c r="N11" s="33"/>
    </row>
    <row r="12" spans="1:16" ht="17.100000000000001" customHeight="1" x14ac:dyDescent="0.2">
      <c r="A12" s="225" t="str">
        <f>IF(トータル!A179="","",トータル!A179)</f>
        <v/>
      </c>
      <c r="B12" s="292" t="str">
        <f>IF(トータル!B179="","",トータル!B179)</f>
        <v>YM IMMENSE</v>
      </c>
      <c r="C12" s="290" t="str">
        <f>IF(トータル!C179="","",トータル!C179)</f>
        <v>346S</v>
      </c>
      <c r="D12" s="290" t="str">
        <f>IF(トータル!H179="","",トータル!H179)</f>
        <v>09/14</v>
      </c>
      <c r="E12" s="290" t="str">
        <f>IF(トータル!F179="","",トータル!F179)</f>
        <v>09/14</v>
      </c>
      <c r="F12" s="290" t="str">
        <f>IF(トータル!D179="","",トータル!D179)</f>
        <v>09/16-16</v>
      </c>
      <c r="G12" s="290" t="str">
        <f>IF(トータル!I179="","",トータル!I179)</f>
        <v>09/28</v>
      </c>
      <c r="H12" s="12" t="str">
        <f>IF(トータル!K179="","",トータル!K179)</f>
        <v>YML</v>
      </c>
      <c r="I12" s="24"/>
      <c r="J12" s="8"/>
      <c r="K12" s="75"/>
      <c r="L12" s="75"/>
      <c r="M12" s="75"/>
      <c r="N12" s="75"/>
    </row>
    <row r="13" spans="1:16" ht="17.100000000000001" customHeight="1" x14ac:dyDescent="0.2">
      <c r="A13" s="225" t="str">
        <f>IF(トータル!A180="","",トータル!A180)</f>
        <v/>
      </c>
      <c r="B13" s="292" t="str">
        <f>IF(トータル!B180="","",トータル!B180)</f>
        <v>YM IMAGE</v>
      </c>
      <c r="C13" s="290" t="str">
        <f>IF(トータル!C180="","",トータル!C180)</f>
        <v>170S</v>
      </c>
      <c r="D13" s="290" t="str">
        <f>IF(トータル!H180="","",トータル!H180)</f>
        <v>09/21</v>
      </c>
      <c r="E13" s="290" t="str">
        <f>IF(トータル!F180="","",トータル!F180)</f>
        <v>09/21</v>
      </c>
      <c r="F13" s="290" t="str">
        <f>IF(トータル!D180="","",トータル!D180)</f>
        <v>09/23-23</v>
      </c>
      <c r="G13" s="290" t="str">
        <f>IF(トータル!I180="","",トータル!I180)</f>
        <v>10/05</v>
      </c>
      <c r="H13" s="12" t="str">
        <f>IF(トータル!K180="","",トータル!K180)</f>
        <v>YML</v>
      </c>
      <c r="I13" s="24"/>
      <c r="J13" s="8"/>
      <c r="K13" s="33"/>
      <c r="L13" s="33"/>
      <c r="M13" s="33"/>
      <c r="N13" s="33"/>
    </row>
    <row r="14" spans="1:16" ht="17.100000000000001" customHeight="1" x14ac:dyDescent="0.2">
      <c r="A14" s="225" t="str">
        <f>IF(トータル!A181="","",トータル!A181)</f>
        <v/>
      </c>
      <c r="B14" s="292" t="str">
        <f>IF(トータル!B181="","",トータル!B181)</f>
        <v>YM INCEPTION</v>
      </c>
      <c r="C14" s="290" t="str">
        <f>IF(トータル!C181="","",トータル!C181)</f>
        <v>197S</v>
      </c>
      <c r="D14" s="290" t="str">
        <f>IF(トータル!H181="","",トータル!H181)</f>
        <v>09/28</v>
      </c>
      <c r="E14" s="290" t="str">
        <f>IF(トータル!F181="","",トータル!F181)</f>
        <v>09/28</v>
      </c>
      <c r="F14" s="290" t="str">
        <f>IF(トータル!D181="","",トータル!D181)</f>
        <v>09/30-30</v>
      </c>
      <c r="G14" s="290" t="str">
        <f>IF(トータル!I181="","",トータル!I181)</f>
        <v>10/12</v>
      </c>
      <c r="H14" s="12" t="str">
        <f>IF(トータル!K181="","",トータル!K181)</f>
        <v>YML</v>
      </c>
      <c r="I14" s="24"/>
      <c r="J14" s="8"/>
      <c r="K14" s="75"/>
      <c r="L14" s="75"/>
      <c r="M14" s="75"/>
      <c r="N14" s="75"/>
    </row>
    <row r="15" spans="1:16" ht="17.100000000000001" customHeight="1" x14ac:dyDescent="0.2">
      <c r="A15" s="225" t="str">
        <f>IF(トータル!A182="","",トータル!A182)</f>
        <v/>
      </c>
      <c r="B15" s="293" t="str">
        <f>IF(トータル!B182="","",トータル!B182)</f>
        <v>YM INSTRUCTION</v>
      </c>
      <c r="C15" s="294" t="str">
        <f>IF(トータル!C182="","",トータル!C182)</f>
        <v>290S</v>
      </c>
      <c r="D15" s="294" t="str">
        <f>IF(トータル!H182="","",トータル!H182)</f>
        <v>10/05</v>
      </c>
      <c r="E15" s="294" t="str">
        <f>IF(トータル!F182="","",トータル!F182)</f>
        <v>10/05</v>
      </c>
      <c r="F15" s="294" t="str">
        <f>IF(トータル!D182="","",トータル!D182)</f>
        <v>10/07-07</v>
      </c>
      <c r="G15" s="294" t="str">
        <f>IF(トータル!I182="","",トータル!I182)</f>
        <v>10/19</v>
      </c>
      <c r="H15" s="14" t="str">
        <f>IF(トータル!K182="","",トータル!K182)</f>
        <v>YML</v>
      </c>
      <c r="I15" s="24"/>
      <c r="J15" s="8"/>
      <c r="K15" s="28"/>
      <c r="L15" s="28"/>
      <c r="M15" s="28"/>
      <c r="N15" s="28"/>
    </row>
    <row r="16" spans="1:16" ht="18" customHeight="1" x14ac:dyDescent="0.2">
      <c r="A16" s="225"/>
      <c r="B16" s="25"/>
      <c r="C16" s="22"/>
      <c r="D16" s="23"/>
      <c r="E16" s="23"/>
      <c r="F16" s="23"/>
      <c r="G16" s="23"/>
      <c r="H16" s="23"/>
      <c r="I16" s="22"/>
      <c r="J16" s="8"/>
      <c r="K16" s="28"/>
      <c r="L16" s="28"/>
      <c r="M16" s="28"/>
      <c r="N16" s="28"/>
    </row>
    <row r="17" spans="1:14" ht="23.1" customHeight="1" x14ac:dyDescent="0.2">
      <c r="A17" s="225"/>
      <c r="B17" s="458" t="s">
        <v>121</v>
      </c>
      <c r="C17" s="458"/>
      <c r="D17" s="458"/>
      <c r="E17" s="458"/>
    </row>
    <row r="18" spans="1:14" ht="4.95" customHeight="1" x14ac:dyDescent="0.2">
      <c r="A18" s="225"/>
    </row>
    <row r="19" spans="1:14" s="1" customFormat="1" ht="17.100000000000001" customHeight="1" thickBot="1" x14ac:dyDescent="0.25">
      <c r="A19" s="235"/>
      <c r="B19" s="437" t="s">
        <v>0</v>
      </c>
      <c r="C19" s="439" t="s">
        <v>1</v>
      </c>
      <c r="D19" s="5" t="s">
        <v>64</v>
      </c>
      <c r="E19" s="441" t="s">
        <v>63</v>
      </c>
      <c r="F19" s="442"/>
      <c r="G19" s="439" t="s">
        <v>15</v>
      </c>
      <c r="H19" s="439" t="s">
        <v>30</v>
      </c>
      <c r="I19" s="453"/>
      <c r="J19" s="2"/>
      <c r="K19" s="15"/>
      <c r="L19" s="15"/>
      <c r="M19" s="15"/>
      <c r="N19" s="15"/>
    </row>
    <row r="20" spans="1:14" s="30" customFormat="1" ht="17.100000000000001" customHeight="1" thickTop="1" x14ac:dyDescent="0.2">
      <c r="A20" s="225"/>
      <c r="B20" s="438"/>
      <c r="C20" s="440"/>
      <c r="D20" s="27" t="s">
        <v>108</v>
      </c>
      <c r="E20" s="27" t="s">
        <v>108</v>
      </c>
      <c r="F20" s="27" t="s">
        <v>109</v>
      </c>
      <c r="G20" s="440"/>
      <c r="H20" s="440"/>
      <c r="I20" s="453"/>
      <c r="J20" s="7"/>
      <c r="K20" s="16"/>
      <c r="L20" s="16"/>
      <c r="M20" s="16"/>
      <c r="N20" s="16"/>
    </row>
    <row r="21" spans="1:14" s="30" customFormat="1" ht="17.100000000000001" customHeight="1" x14ac:dyDescent="0.2">
      <c r="A21" s="225" t="str">
        <f>IF(トータル!A184="","",トータル!A184)</f>
        <v/>
      </c>
      <c r="B21" s="291" t="str">
        <f>IF(トータル!B184="","",トータル!B184)</f>
        <v>YM IMMENSE</v>
      </c>
      <c r="C21" s="289" t="str">
        <f>IF(トータル!C184="","",トータル!C184)</f>
        <v>345S</v>
      </c>
      <c r="D21" s="289" t="str">
        <f>IF(トータル!H184="","",トータル!H184)</f>
        <v>08/17</v>
      </c>
      <c r="E21" s="289" t="str">
        <f>IF(トータル!F184="","",トータル!F184)</f>
        <v>08/17</v>
      </c>
      <c r="F21" s="289" t="str">
        <f>IF(トータル!D184="","",トータル!D184)</f>
        <v>08/19-19</v>
      </c>
      <c r="G21" s="289" t="str">
        <f>IF(トータル!I184="","",トータル!I184)</f>
        <v>08/30</v>
      </c>
      <c r="H21" s="50" t="str">
        <f>IF(トータル!K184="","",トータル!K184)</f>
        <v>YML</v>
      </c>
      <c r="I21" s="453"/>
      <c r="J21" s="7"/>
      <c r="K21" s="16"/>
      <c r="L21" s="16"/>
      <c r="M21" s="16"/>
      <c r="N21" s="16"/>
    </row>
    <row r="22" spans="1:14" ht="17.100000000000001" customHeight="1" x14ac:dyDescent="0.2">
      <c r="A22" s="225" t="str">
        <f>IF(トータル!A185="","",トータル!A185)</f>
        <v/>
      </c>
      <c r="B22" s="292" t="str">
        <f>IF(トータル!B185="","",トータル!B185)</f>
        <v>YM IMAGE</v>
      </c>
      <c r="C22" s="290" t="str">
        <f>IF(トータル!C185="","",トータル!C185)</f>
        <v>169S</v>
      </c>
      <c r="D22" s="290" t="str">
        <f>IF(トータル!H185="","",トータル!H185)</f>
        <v>08/24</v>
      </c>
      <c r="E22" s="290" t="str">
        <f>IF(トータル!F185="","",トータル!F185)</f>
        <v>08/24</v>
      </c>
      <c r="F22" s="290" t="str">
        <f>IF(トータル!D185="","",トータル!D185)</f>
        <v>08/26-26</v>
      </c>
      <c r="G22" s="290" t="str">
        <f>IF(トータル!I185="","",トータル!I185)</f>
        <v>09/06</v>
      </c>
      <c r="H22" s="12" t="str">
        <f>IF(トータル!K185="","",トータル!K185)</f>
        <v>YML</v>
      </c>
      <c r="I22" s="24"/>
      <c r="J22" s="8"/>
      <c r="K22" s="16"/>
      <c r="L22" s="16"/>
      <c r="M22" s="16"/>
      <c r="N22" s="16"/>
    </row>
    <row r="23" spans="1:14" ht="17.100000000000001" customHeight="1" x14ac:dyDescent="0.2">
      <c r="A23" s="225" t="str">
        <f>IF(トータル!A186="","",トータル!A186)</f>
        <v/>
      </c>
      <c r="B23" s="292" t="str">
        <f>IF(トータル!B186="","",トータル!B186)</f>
        <v>YM INCEPTION</v>
      </c>
      <c r="C23" s="290" t="str">
        <f>IF(トータル!C186="","",トータル!C186)</f>
        <v>196S</v>
      </c>
      <c r="D23" s="290" t="str">
        <f>IF(トータル!H186="","",トータル!H186)</f>
        <v>08/31</v>
      </c>
      <c r="E23" s="290" t="str">
        <f>IF(トータル!F186="","",トータル!F186)</f>
        <v>08/31</v>
      </c>
      <c r="F23" s="290" t="str">
        <f>IF(トータル!D186="","",トータル!D186)</f>
        <v>09/02-02</v>
      </c>
      <c r="G23" s="290" t="str">
        <f>IF(トータル!I186="","",トータル!I186)</f>
        <v>09/13</v>
      </c>
      <c r="H23" s="12" t="str">
        <f>IF(トータル!K186="","",トータル!K186)</f>
        <v>YML</v>
      </c>
      <c r="I23" s="24"/>
      <c r="J23" s="8"/>
      <c r="K23" s="6"/>
      <c r="L23" s="6"/>
      <c r="M23" s="6"/>
      <c r="N23" s="6"/>
    </row>
    <row r="24" spans="1:14" ht="17.100000000000001" customHeight="1" x14ac:dyDescent="0.2">
      <c r="A24" s="225" t="str">
        <f>IF(トータル!A187="","",トータル!A187)</f>
        <v/>
      </c>
      <c r="B24" s="292" t="str">
        <f>IF(トータル!B187="","",トータル!B187)</f>
        <v>YM INSTRUCTION</v>
      </c>
      <c r="C24" s="290" t="str">
        <f>IF(トータル!C187="","",トータル!C187)</f>
        <v>289S</v>
      </c>
      <c r="D24" s="290" t="str">
        <f>IF(トータル!H187="","",トータル!H187)</f>
        <v>09/07</v>
      </c>
      <c r="E24" s="290" t="str">
        <f>IF(トータル!F187="","",トータル!F187)</f>
        <v>09/07</v>
      </c>
      <c r="F24" s="290" t="str">
        <f>IF(トータル!D187="","",トータル!D187)</f>
        <v>09/09-09</v>
      </c>
      <c r="G24" s="290" t="str">
        <f>IF(トータル!I187="","",トータル!I187)</f>
        <v>09/20</v>
      </c>
      <c r="H24" s="12" t="str">
        <f>IF(トータル!K187="","",トータル!K187)</f>
        <v>YML</v>
      </c>
      <c r="I24" s="24"/>
      <c r="J24" s="8"/>
      <c r="K24" s="6"/>
      <c r="L24" s="6"/>
      <c r="M24" s="6"/>
      <c r="N24" s="6"/>
    </row>
    <row r="25" spans="1:14" ht="17.100000000000001" customHeight="1" x14ac:dyDescent="0.2">
      <c r="A25" s="225" t="str">
        <f>IF(トータル!A188="","",トータル!A188)</f>
        <v/>
      </c>
      <c r="B25" s="292" t="str">
        <f>IF(トータル!B188="","",トータル!B188)</f>
        <v>YM IMMENSE</v>
      </c>
      <c r="C25" s="290" t="str">
        <f>IF(トータル!C188="","",トータル!C188)</f>
        <v>346S</v>
      </c>
      <c r="D25" s="290" t="str">
        <f>IF(トータル!H188="","",トータル!H188)</f>
        <v>09/14</v>
      </c>
      <c r="E25" s="290" t="str">
        <f>IF(トータル!F188="","",トータル!F188)</f>
        <v>09/14</v>
      </c>
      <c r="F25" s="290" t="str">
        <f>IF(トータル!D188="","",トータル!D188)</f>
        <v>09/16-16</v>
      </c>
      <c r="G25" s="290" t="str">
        <f>IF(トータル!I188="","",トータル!I188)</f>
        <v>09/27</v>
      </c>
      <c r="H25" s="12" t="str">
        <f>IF(トータル!K188="","",トータル!K188)</f>
        <v>YML</v>
      </c>
      <c r="I25" s="24"/>
      <c r="J25" s="8"/>
      <c r="K25" s="6"/>
      <c r="L25" s="6"/>
      <c r="M25" s="6"/>
      <c r="N25" s="6"/>
    </row>
    <row r="26" spans="1:14" ht="17.100000000000001" customHeight="1" x14ac:dyDescent="0.2">
      <c r="A26" s="225" t="str">
        <f>IF(トータル!A189="","",トータル!A189)</f>
        <v/>
      </c>
      <c r="B26" s="292" t="str">
        <f>IF(トータル!B189="","",トータル!B189)</f>
        <v>YM IMAGE</v>
      </c>
      <c r="C26" s="290" t="str">
        <f>IF(トータル!C189="","",トータル!C189)</f>
        <v>170S</v>
      </c>
      <c r="D26" s="290" t="str">
        <f>IF(トータル!H189="","",トータル!H189)</f>
        <v>09/21</v>
      </c>
      <c r="E26" s="290" t="str">
        <f>IF(トータル!F189="","",トータル!F189)</f>
        <v>09/21</v>
      </c>
      <c r="F26" s="290" t="str">
        <f>IF(トータル!D189="","",トータル!D189)</f>
        <v>09/23-23</v>
      </c>
      <c r="G26" s="290" t="str">
        <f>IF(トータル!I189="","",トータル!I189)</f>
        <v>10/04</v>
      </c>
      <c r="H26" s="12" t="str">
        <f>IF(トータル!K189="","",トータル!K189)</f>
        <v>YML</v>
      </c>
      <c r="I26" s="24"/>
      <c r="J26" s="8"/>
      <c r="K26" s="6"/>
      <c r="L26" s="6"/>
      <c r="M26" s="6"/>
      <c r="N26" s="6"/>
    </row>
    <row r="27" spans="1:14" ht="17.100000000000001" customHeight="1" x14ac:dyDescent="0.2">
      <c r="A27" s="225" t="str">
        <f>IF(トータル!A190="","",トータル!A190)</f>
        <v/>
      </c>
      <c r="B27" s="292" t="str">
        <f>IF(トータル!B190="","",トータル!B190)</f>
        <v>YM INCEPTION</v>
      </c>
      <c r="C27" s="290" t="str">
        <f>IF(トータル!C190="","",トータル!C190)</f>
        <v>197S</v>
      </c>
      <c r="D27" s="290" t="str">
        <f>IF(トータル!H190="","",トータル!H190)</f>
        <v>09/28</v>
      </c>
      <c r="E27" s="290" t="str">
        <f>IF(トータル!F190="","",トータル!F190)</f>
        <v>09/28</v>
      </c>
      <c r="F27" s="290" t="str">
        <f>IF(トータル!D190="","",トータル!D190)</f>
        <v>09/30-30</v>
      </c>
      <c r="G27" s="290" t="str">
        <f>IF(トータル!I190="","",トータル!I190)</f>
        <v>10/11</v>
      </c>
      <c r="H27" s="12" t="str">
        <f>IF(トータル!K190="","",トータル!K190)</f>
        <v>YML</v>
      </c>
      <c r="I27" s="24"/>
      <c r="J27" s="8"/>
      <c r="K27" s="6"/>
      <c r="L27" s="6"/>
      <c r="M27" s="6"/>
      <c r="N27" s="6"/>
    </row>
    <row r="28" spans="1:14" ht="17.100000000000001" customHeight="1" x14ac:dyDescent="0.2">
      <c r="A28" s="225" t="str">
        <f>IF(トータル!A191="","",トータル!A191)</f>
        <v/>
      </c>
      <c r="B28" s="293" t="str">
        <f>IF(トータル!B191="","",トータル!B191)</f>
        <v>YM INSTRUCTION</v>
      </c>
      <c r="C28" s="294" t="str">
        <f>IF(トータル!C191="","",トータル!C191)</f>
        <v>290S</v>
      </c>
      <c r="D28" s="294" t="str">
        <f>IF(トータル!H191="","",トータル!H191)</f>
        <v>10/05</v>
      </c>
      <c r="E28" s="294" t="str">
        <f>IF(トータル!F191="","",トータル!F191)</f>
        <v>10/05</v>
      </c>
      <c r="F28" s="294" t="str">
        <f>IF(トータル!D191="","",トータル!D191)</f>
        <v>10/07-07</v>
      </c>
      <c r="G28" s="294" t="str">
        <f>IF(トータル!I191="","",トータル!I191)</f>
        <v>10/18</v>
      </c>
      <c r="H28" s="14" t="str">
        <f>IF(トータル!K191="","",トータル!K191)</f>
        <v>YML</v>
      </c>
      <c r="I28" s="24"/>
      <c r="J28" s="8"/>
      <c r="K28" s="6"/>
      <c r="L28" s="6"/>
      <c r="M28" s="6"/>
      <c r="N28" s="6"/>
    </row>
    <row r="29" spans="1:14" ht="18" customHeight="1" x14ac:dyDescent="0.2">
      <c r="D29" s="4"/>
      <c r="E29" s="4"/>
      <c r="F29" s="4"/>
      <c r="G29" s="4"/>
      <c r="H29" s="4"/>
    </row>
    <row r="30" spans="1:14" ht="18" customHeight="1" x14ac:dyDescent="0.2">
      <c r="D30" s="4"/>
      <c r="E30" s="4"/>
      <c r="F30" s="4"/>
      <c r="G30" s="4"/>
      <c r="H30" s="4"/>
    </row>
    <row r="31" spans="1:14" ht="18" customHeight="1" x14ac:dyDescent="0.2">
      <c r="D31" s="4"/>
      <c r="E31" s="4"/>
      <c r="F31" s="4"/>
      <c r="G31" s="4"/>
      <c r="H31" s="4"/>
    </row>
    <row r="32" spans="1:14" s="326" customFormat="1" ht="18" customHeight="1" x14ac:dyDescent="0.2">
      <c r="A32" s="328"/>
      <c r="D32" s="4"/>
      <c r="E32" s="4"/>
      <c r="F32" s="4"/>
      <c r="G32" s="4"/>
      <c r="H32" s="4"/>
    </row>
    <row r="33" spans="4:8" ht="18" customHeight="1" x14ac:dyDescent="0.2">
      <c r="D33" s="4"/>
      <c r="E33" s="4"/>
      <c r="F33" s="4"/>
      <c r="G33" s="4"/>
      <c r="H33" s="4"/>
    </row>
    <row r="34" spans="4:8" ht="18" customHeight="1" x14ac:dyDescent="0.2"/>
    <row r="35" spans="4:8" ht="18" customHeight="1" x14ac:dyDescent="0.2"/>
    <row r="36" spans="4:8" ht="18" customHeight="1" x14ac:dyDescent="0.2"/>
    <row r="37" spans="4:8" ht="18" customHeight="1" x14ac:dyDescent="0.2"/>
  </sheetData>
  <mergeCells count="13">
    <mergeCell ref="B19:B20"/>
    <mergeCell ref="C19:C20"/>
    <mergeCell ref="H19:H20"/>
    <mergeCell ref="I19:I21"/>
    <mergeCell ref="B4:E4"/>
    <mergeCell ref="B6:B7"/>
    <mergeCell ref="C6:C7"/>
    <mergeCell ref="H6:H7"/>
    <mergeCell ref="B17:E17"/>
    <mergeCell ref="E6:F6"/>
    <mergeCell ref="G6:G7"/>
    <mergeCell ref="E19:F19"/>
    <mergeCell ref="G19:G20"/>
  </mergeCells>
  <phoneticPr fontId="1"/>
  <hyperlinks>
    <hyperlink ref="N3" location="トータル!Print_Area" display="LIST" xr:uid="{00D02C4F-742F-4844-A8E6-1D440B235D56}"/>
  </hyperlinks>
  <printOptions horizontalCentered="1" verticalCentered="1"/>
  <pageMargins left="0" right="0.19685039370078741" top="0" bottom="0" header="0" footer="0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rgb="FF00B0F0"/>
    <pageSetUpPr fitToPage="1"/>
  </sheetPr>
  <dimension ref="A1:P138"/>
  <sheetViews>
    <sheetView showWhiteSpace="0" view="pageBreakPreview" zoomScaleNormal="100" zoomScaleSheetLayoutView="100" zoomScalePageLayoutView="10" workbookViewId="0">
      <selection activeCell="F14" sqref="F14"/>
    </sheetView>
  </sheetViews>
  <sheetFormatPr defaultColWidth="8.88671875" defaultRowHeight="13.2" x14ac:dyDescent="0.2"/>
  <cols>
    <col min="1" max="1" width="3.44140625" style="73" customWidth="1"/>
    <col min="2" max="2" width="17.88671875" customWidth="1"/>
    <col min="3" max="9" width="10.6640625" customWidth="1"/>
    <col min="10" max="10" width="6.6640625" customWidth="1"/>
    <col min="11" max="11" width="7.33203125" customWidth="1"/>
    <col min="14" max="14" width="9.88671875" customWidth="1"/>
  </cols>
  <sheetData>
    <row r="1" spans="1:16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4"/>
    </row>
    <row r="2" spans="1:16" ht="5.0999999999999996" customHeight="1" x14ac:dyDescent="0.2"/>
    <row r="3" spans="1:16" ht="18.600000000000001" customHeight="1" x14ac:dyDescent="0.2">
      <c r="B3" s="51" t="s">
        <v>24</v>
      </c>
    </row>
    <row r="4" spans="1:16" ht="18.600000000000001" customHeight="1" x14ac:dyDescent="0.2">
      <c r="B4" s="51" t="s">
        <v>36</v>
      </c>
      <c r="K4" s="138" t="str">
        <f>'1.韓国(釜山 仁川）'!L4</f>
        <v>DATE : 2022/08/15</v>
      </c>
      <c r="L4" s="161"/>
      <c r="N4" s="167" t="s">
        <v>99</v>
      </c>
    </row>
    <row r="5" spans="1:16" ht="23.1" customHeight="1" x14ac:dyDescent="0.2">
      <c r="B5" s="459" t="s">
        <v>122</v>
      </c>
      <c r="C5" s="459"/>
      <c r="D5" s="459"/>
      <c r="E5" s="459"/>
      <c r="K5" s="138"/>
      <c r="L5" s="138"/>
    </row>
    <row r="6" spans="1:16" ht="7.5" customHeight="1" x14ac:dyDescent="0.2">
      <c r="I6" s="37"/>
    </row>
    <row r="7" spans="1:16" s="1" customFormat="1" ht="17.100000000000001" customHeight="1" thickBot="1" x14ac:dyDescent="0.25">
      <c r="A7" s="43"/>
      <c r="B7" s="437" t="s">
        <v>0</v>
      </c>
      <c r="C7" s="439" t="s">
        <v>1</v>
      </c>
      <c r="D7" s="5" t="s">
        <v>64</v>
      </c>
      <c r="E7" s="441" t="s">
        <v>63</v>
      </c>
      <c r="F7" s="442"/>
      <c r="G7" s="439" t="s">
        <v>6</v>
      </c>
      <c r="H7" s="439" t="s">
        <v>30</v>
      </c>
      <c r="I7" s="37"/>
      <c r="J7" s="2"/>
      <c r="K7" s="15"/>
      <c r="L7" s="15"/>
      <c r="M7" s="15"/>
      <c r="N7" s="15"/>
    </row>
    <row r="8" spans="1:16" s="3" customFormat="1" ht="17.100000000000001" customHeight="1" thickTop="1" x14ac:dyDescent="0.2">
      <c r="A8" s="73"/>
      <c r="B8" s="438"/>
      <c r="C8" s="440"/>
      <c r="D8" s="27" t="s">
        <v>108</v>
      </c>
      <c r="E8" s="27" t="s">
        <v>108</v>
      </c>
      <c r="F8" s="27" t="s">
        <v>109</v>
      </c>
      <c r="G8" s="440"/>
      <c r="H8" s="440"/>
      <c r="I8" s="37"/>
      <c r="J8" s="7"/>
      <c r="K8" s="33"/>
      <c r="L8" s="33"/>
      <c r="M8" s="33"/>
      <c r="N8" s="33"/>
    </row>
    <row r="9" spans="1:16" ht="17.100000000000001" customHeight="1" x14ac:dyDescent="0.2">
      <c r="A9" s="225" t="str">
        <f>IF(トータル!A193="","",トータル!A193)</f>
        <v>☆</v>
      </c>
      <c r="B9" s="291" t="str">
        <f>IF(トータル!B193="","",トータル!B193)</f>
        <v>SITC JIADE</v>
      </c>
      <c r="C9" s="289" t="str">
        <f>IF(トータル!C193="","",トータル!C193)</f>
        <v>2212S</v>
      </c>
      <c r="D9" s="289" t="str">
        <f>IF(トータル!H193="","",トータル!H193)</f>
        <v>08/17</v>
      </c>
      <c r="E9" s="289" t="str">
        <f>IF(トータル!F193="","",トータル!F193)</f>
        <v>08/17</v>
      </c>
      <c r="F9" s="289" t="str">
        <f>IF(トータル!D193="","",トータル!D193)</f>
        <v>08/19-20</v>
      </c>
      <c r="G9" s="289" t="str">
        <f>IF(トータル!I193="","",トータル!I193)</f>
        <v>08/29</v>
      </c>
      <c r="H9" s="50" t="str">
        <f>IF(トータル!K193="","",トータル!K193)</f>
        <v>SITC</v>
      </c>
      <c r="I9" s="37"/>
      <c r="J9" s="8"/>
      <c r="K9" s="33"/>
      <c r="L9" s="33"/>
      <c r="M9" s="33"/>
      <c r="N9" s="33"/>
    </row>
    <row r="10" spans="1:16" ht="17.100000000000001" customHeight="1" x14ac:dyDescent="0.2">
      <c r="A10" s="225" t="str">
        <f>IF(トータル!A194="","",トータル!A194)</f>
        <v>☆</v>
      </c>
      <c r="B10" s="292" t="str">
        <f>IF(トータル!B194="","",トータル!B194)</f>
        <v>INTERASIA VISION</v>
      </c>
      <c r="C10" s="290" t="str">
        <f>IF(トータル!C194="","",トータル!C194)</f>
        <v>S032</v>
      </c>
      <c r="D10" s="290" t="str">
        <f>IF(トータル!H194="","",トータル!H194)</f>
        <v>08/24</v>
      </c>
      <c r="E10" s="290" t="str">
        <f>IF(トータル!F194="","",トータル!F194)</f>
        <v>08/24</v>
      </c>
      <c r="F10" s="290" t="str">
        <f>IF(トータル!D194="","",トータル!D194)</f>
        <v>08/26-27</v>
      </c>
      <c r="G10" s="290" t="str">
        <f>IF(トータル!I194="","",トータル!I194)</f>
        <v>09/05</v>
      </c>
      <c r="H10" s="12" t="str">
        <f>IF(トータル!K194="","",トータル!K194)</f>
        <v>WHL</v>
      </c>
      <c r="I10" s="37"/>
      <c r="J10" s="8"/>
      <c r="K10" s="33"/>
      <c r="L10" s="33"/>
      <c r="M10" s="33"/>
      <c r="N10" s="33"/>
    </row>
    <row r="11" spans="1:16" ht="17.100000000000001" customHeight="1" x14ac:dyDescent="0.2">
      <c r="A11" s="225" t="str">
        <f>IF(トータル!A195="","",トータル!A195)</f>
        <v>☆</v>
      </c>
      <c r="B11" s="292" t="str">
        <f>IF(トータル!B195="","",トータル!B195)</f>
        <v>WAN HAI 293</v>
      </c>
      <c r="C11" s="290" t="str">
        <f>IF(トータル!C195="","",トータル!C195)</f>
        <v>S008</v>
      </c>
      <c r="D11" s="290" t="str">
        <f>IF(トータル!H195="","",トータル!H195)</f>
        <v>08/31</v>
      </c>
      <c r="E11" s="290" t="str">
        <f>IF(トータル!F195="","",トータル!F195)</f>
        <v>08/31</v>
      </c>
      <c r="F11" s="290" t="str">
        <f>IF(トータル!D195="","",トータル!D195)</f>
        <v>09/02-03</v>
      </c>
      <c r="G11" s="290" t="str">
        <f>IF(トータル!I195="","",トータル!I195)</f>
        <v>09/12</v>
      </c>
      <c r="H11" s="12" t="str">
        <f>IF(トータル!K195="","",トータル!K195)</f>
        <v>WHL</v>
      </c>
      <c r="I11" s="37"/>
      <c r="J11" s="8"/>
      <c r="K11" s="33"/>
      <c r="L11" s="33"/>
      <c r="M11" s="33"/>
      <c r="N11" s="33"/>
    </row>
    <row r="12" spans="1:16" ht="17.100000000000001" customHeight="1" x14ac:dyDescent="0.2">
      <c r="A12" s="225" t="str">
        <f>IF(トータル!A196="","",トータル!A196)</f>
        <v/>
      </c>
      <c r="B12" s="292" t="str">
        <f>IF(トータル!B196="","",トータル!B196)</f>
        <v>WAN HAI 290</v>
      </c>
      <c r="C12" s="290" t="str">
        <f>IF(トータル!C196="","",トータル!C196)</f>
        <v>S015</v>
      </c>
      <c r="D12" s="290" t="str">
        <f>IF(トータル!H196="","",トータル!H196)</f>
        <v>09/07</v>
      </c>
      <c r="E12" s="290" t="str">
        <f>IF(トータル!F196="","",トータル!F196)</f>
        <v>09/07</v>
      </c>
      <c r="F12" s="290" t="str">
        <f>IF(トータル!D196="","",トータル!D196)</f>
        <v>09/09-10</v>
      </c>
      <c r="G12" s="290" t="str">
        <f>IF(トータル!I196="","",トータル!I196)</f>
        <v>09/19</v>
      </c>
      <c r="H12" s="12" t="str">
        <f>IF(トータル!K196="","",トータル!K196)</f>
        <v>WHL</v>
      </c>
      <c r="I12" s="37"/>
      <c r="J12" s="8"/>
      <c r="K12" s="33"/>
      <c r="L12" s="33"/>
      <c r="M12" s="33"/>
      <c r="N12" s="33"/>
    </row>
    <row r="13" spans="1:16" ht="17.100000000000001" customHeight="1" x14ac:dyDescent="0.2">
      <c r="A13" s="225" t="str">
        <f>IF(トータル!A197="","",トータル!A197)</f>
        <v/>
      </c>
      <c r="B13" s="292" t="str">
        <f>IF(トータル!B197="","",トータル!B197)</f>
        <v>INTERASIA VISION</v>
      </c>
      <c r="C13" s="290" t="str">
        <f>IF(トータル!C197="","",トータル!C197)</f>
        <v>S033</v>
      </c>
      <c r="D13" s="290" t="str">
        <f>IF(トータル!H197="","",トータル!H197)</f>
        <v>09/14</v>
      </c>
      <c r="E13" s="290" t="str">
        <f>IF(トータル!F197="","",トータル!F197)</f>
        <v>09/14</v>
      </c>
      <c r="F13" s="290" t="str">
        <f>IF(トータル!D197="","",トータル!D197)</f>
        <v>09/16-17</v>
      </c>
      <c r="G13" s="290" t="str">
        <f>IF(トータル!I197="","",トータル!I197)</f>
        <v>09/26</v>
      </c>
      <c r="H13" s="12" t="str">
        <f>IF(トータル!K197="","",トータル!K197)</f>
        <v>WHL</v>
      </c>
      <c r="I13" s="37"/>
      <c r="J13" s="8"/>
      <c r="K13" s="33"/>
      <c r="L13" s="33"/>
      <c r="M13" s="33"/>
      <c r="N13" s="33"/>
    </row>
    <row r="14" spans="1:16" ht="17.100000000000001" customHeight="1" x14ac:dyDescent="0.2">
      <c r="A14" s="73" t="str">
        <f>IF(トータル!A198="","",トータル!A198)</f>
        <v/>
      </c>
      <c r="B14" s="292" t="str">
        <f>IF(トータル!B198="","",トータル!B198)</f>
        <v>WAN HAI 293</v>
      </c>
      <c r="C14" s="290" t="str">
        <f>IF(トータル!C198="","",トータル!C198)</f>
        <v>S009</v>
      </c>
      <c r="D14" s="290" t="str">
        <f>IF(トータル!H198="","",トータル!H198)</f>
        <v>09/21</v>
      </c>
      <c r="E14" s="290" t="str">
        <f>IF(トータル!F198="","",トータル!F198)</f>
        <v>09/21</v>
      </c>
      <c r="F14" s="290" t="str">
        <f>IF(トータル!D198="","",トータル!D198)</f>
        <v>09/23-24</v>
      </c>
      <c r="G14" s="290" t="str">
        <f>IF(トータル!I198="","",トータル!I198)</f>
        <v>10/03</v>
      </c>
      <c r="H14" s="12" t="str">
        <f>IF(トータル!K198="","",トータル!K198)</f>
        <v>WHL</v>
      </c>
      <c r="I14" s="37"/>
      <c r="J14" s="8"/>
      <c r="K14" s="75"/>
      <c r="L14" s="75"/>
      <c r="M14" s="75"/>
      <c r="N14" s="75"/>
    </row>
    <row r="15" spans="1:16" ht="17.100000000000001" customHeight="1" x14ac:dyDescent="0.2">
      <c r="A15" s="73" t="str">
        <f>IF(トータル!A199="","",トータル!A199)</f>
        <v/>
      </c>
      <c r="B15" s="292" t="str">
        <f>IF(トータル!B199="","",トータル!B199)</f>
        <v>WAN HAI 290</v>
      </c>
      <c r="C15" s="290" t="str">
        <f>IF(トータル!C199="","",トータル!C199)</f>
        <v>S016</v>
      </c>
      <c r="D15" s="290" t="str">
        <f>IF(トータル!H199="","",トータル!H199)</f>
        <v>09/28</v>
      </c>
      <c r="E15" s="290" t="str">
        <f>IF(トータル!F199="","",トータル!F199)</f>
        <v>09/28</v>
      </c>
      <c r="F15" s="290" t="str">
        <f>IF(トータル!D199="","",トータル!D199)</f>
        <v>09/30-10/01</v>
      </c>
      <c r="G15" s="290" t="str">
        <f>IF(トータル!I199="","",トータル!I199)</f>
        <v>10/10</v>
      </c>
      <c r="H15" s="12" t="str">
        <f>IF(トータル!K199="","",トータル!K199)</f>
        <v>WHL</v>
      </c>
      <c r="I15" s="37"/>
      <c r="J15" s="8"/>
      <c r="K15" s="75"/>
      <c r="L15" s="75"/>
      <c r="M15" s="75"/>
      <c r="N15" s="75"/>
    </row>
    <row r="16" spans="1:16" ht="17.100000000000001" customHeight="1" x14ac:dyDescent="0.2">
      <c r="A16" s="73" t="str">
        <f>IF(トータル!A200="","",トータル!A200)</f>
        <v/>
      </c>
      <c r="B16" s="292" t="str">
        <f>IF(トータル!B200="","",トータル!B200)</f>
        <v>INTERASIA VISION</v>
      </c>
      <c r="C16" s="290" t="str">
        <f>IF(トータル!C200="","",トータル!C200)</f>
        <v>S034</v>
      </c>
      <c r="D16" s="290" t="str">
        <f>IF(トータル!H200="","",トータル!H200)</f>
        <v>10/05</v>
      </c>
      <c r="E16" s="290" t="str">
        <f>IF(トータル!F200="","",トータル!F200)</f>
        <v>10/05</v>
      </c>
      <c r="F16" s="290" t="str">
        <f>IF(トータル!D200="","",トータル!D200)</f>
        <v>10/07-08</v>
      </c>
      <c r="G16" s="290" t="str">
        <f>IF(トータル!I200="","",トータル!I200)</f>
        <v>10/17</v>
      </c>
      <c r="H16" s="327" t="str">
        <f>IF(トータル!K200="","",トータル!K200)</f>
        <v>WHL</v>
      </c>
      <c r="I16" s="37"/>
      <c r="J16" s="8"/>
      <c r="K16" s="33"/>
      <c r="L16" s="33"/>
      <c r="M16" s="33"/>
      <c r="N16" s="33"/>
    </row>
    <row r="17" spans="1:14" s="326" customFormat="1" ht="17.100000000000001" customHeight="1" x14ac:dyDescent="0.2">
      <c r="A17" s="328" t="str">
        <f>IF(トータル!A201="","",トータル!A201)</f>
        <v/>
      </c>
      <c r="B17" s="356" t="str">
        <f>IF(トータル!B201="","",トータル!B201)</f>
        <v>WAN HAI 293</v>
      </c>
      <c r="C17" s="357" t="str">
        <f>IF(トータル!C201="","",トータル!C201)</f>
        <v>S010</v>
      </c>
      <c r="D17" s="357" t="str">
        <f>IF(トータル!H201="","",トータル!H201)</f>
        <v>10/12</v>
      </c>
      <c r="E17" s="357" t="str">
        <f>IF(トータル!F201="","",トータル!F201)</f>
        <v>10/12</v>
      </c>
      <c r="F17" s="357" t="str">
        <f>IF(トータル!D201="","",トータル!D201)</f>
        <v>10/14-15</v>
      </c>
      <c r="G17" s="357" t="str">
        <f>IF(トータル!I201="","",トータル!I201)</f>
        <v>10/24</v>
      </c>
      <c r="H17" s="222" t="str">
        <f>IF(トータル!K201="","",トータル!K201)</f>
        <v>WHL</v>
      </c>
      <c r="I17" s="37"/>
      <c r="J17" s="8"/>
      <c r="K17" s="75"/>
      <c r="L17" s="75"/>
      <c r="M17" s="75"/>
      <c r="N17" s="75"/>
    </row>
    <row r="18" spans="1:14" ht="17.100000000000001" customHeight="1" x14ac:dyDescent="0.2">
      <c r="B18" s="25"/>
      <c r="C18" s="22"/>
      <c r="D18" s="44"/>
      <c r="E18" s="23"/>
      <c r="F18" s="44"/>
      <c r="G18" s="44"/>
      <c r="H18" s="22"/>
      <c r="I18" s="37"/>
      <c r="J18" s="8"/>
      <c r="K18" s="33"/>
      <c r="L18" s="33"/>
      <c r="M18" s="33"/>
      <c r="N18" s="33"/>
    </row>
    <row r="19" spans="1:14" ht="23.1" customHeight="1" x14ac:dyDescent="0.2">
      <c r="B19" s="459" t="s">
        <v>123</v>
      </c>
      <c r="C19" s="459"/>
      <c r="D19" s="459"/>
      <c r="E19" s="459"/>
      <c r="I19" s="37"/>
    </row>
    <row r="20" spans="1:14" ht="7.05" customHeight="1" x14ac:dyDescent="0.2">
      <c r="I20" s="37"/>
    </row>
    <row r="21" spans="1:14" s="1" customFormat="1" ht="17.100000000000001" customHeight="1" thickBot="1" x14ac:dyDescent="0.25">
      <c r="A21" s="43"/>
      <c r="B21" s="439" t="s">
        <v>0</v>
      </c>
      <c r="C21" s="439" t="s">
        <v>1</v>
      </c>
      <c r="D21" s="5" t="s">
        <v>110</v>
      </c>
      <c r="E21" s="441" t="s">
        <v>63</v>
      </c>
      <c r="F21" s="442"/>
      <c r="G21" s="439" t="s">
        <v>7</v>
      </c>
      <c r="H21" s="439" t="s">
        <v>30</v>
      </c>
      <c r="I21" s="37"/>
      <c r="J21" s="2"/>
      <c r="K21" s="15"/>
      <c r="L21" s="15"/>
      <c r="M21" s="15"/>
      <c r="N21" s="15"/>
    </row>
    <row r="22" spans="1:14" s="3" customFormat="1" ht="17.100000000000001" customHeight="1" thickTop="1" x14ac:dyDescent="0.2">
      <c r="A22" s="73"/>
      <c r="B22" s="440"/>
      <c r="C22" s="440"/>
      <c r="D22" s="27" t="s">
        <v>108</v>
      </c>
      <c r="E22" s="27" t="s">
        <v>108</v>
      </c>
      <c r="F22" s="27" t="s">
        <v>109</v>
      </c>
      <c r="G22" s="440"/>
      <c r="H22" s="440"/>
      <c r="I22" s="37"/>
      <c r="J22" s="7"/>
      <c r="K22" s="16"/>
      <c r="L22" s="16"/>
      <c r="M22" s="16"/>
      <c r="N22" s="16"/>
    </row>
    <row r="23" spans="1:14" s="3" customFormat="1" ht="17.100000000000001" customHeight="1" x14ac:dyDescent="0.2">
      <c r="A23" s="73" t="str">
        <f>IF(トータル!A203="","",トータル!A203)</f>
        <v/>
      </c>
      <c r="B23" s="291" t="str">
        <f>IF(トータル!B203="","",トータル!B203)</f>
        <v>WAN HAI 173</v>
      </c>
      <c r="C23" s="289" t="str">
        <f>IF(トータル!C203="","",トータル!C203)</f>
        <v>S078</v>
      </c>
      <c r="D23" s="289" t="str">
        <f>IF(トータル!H203="","",トータル!H203)</f>
        <v>08/18</v>
      </c>
      <c r="E23" s="289" t="str">
        <f>IF(トータル!F203="","",トータル!F203)</f>
        <v>08/18</v>
      </c>
      <c r="F23" s="289" t="str">
        <f>IF(トータル!D203="","",トータル!D203)</f>
        <v>08/20-20</v>
      </c>
      <c r="G23" s="289" t="str">
        <f>IF(トータル!I203="","",トータル!I203)</f>
        <v>08/30</v>
      </c>
      <c r="H23" s="50" t="str">
        <f>IF(トータル!K203="","",トータル!K203)</f>
        <v>WHL</v>
      </c>
      <c r="I23" s="37"/>
      <c r="J23" s="7"/>
      <c r="K23" s="16"/>
      <c r="L23" s="16"/>
      <c r="M23" s="16"/>
      <c r="N23" s="16"/>
    </row>
    <row r="24" spans="1:14" ht="17.100000000000001" customHeight="1" x14ac:dyDescent="0.2">
      <c r="A24" s="73" t="str">
        <f>IF(トータル!A204="","",トータル!A204)</f>
        <v/>
      </c>
      <c r="B24" s="292" t="str">
        <f>IF(トータル!B204="","",トータル!B204)</f>
        <v>EVER CERTAIN</v>
      </c>
      <c r="C24" s="290" t="str">
        <f>IF(トータル!C204="","",トータル!C204)</f>
        <v>S016</v>
      </c>
      <c r="D24" s="290" t="str">
        <f>IF(トータル!H204="","",トータル!H204)</f>
        <v>08/25</v>
      </c>
      <c r="E24" s="290" t="str">
        <f>IF(トータル!F204="","",トータル!F204)</f>
        <v>08/25</v>
      </c>
      <c r="F24" s="290" t="str">
        <f>IF(トータル!D204="","",トータル!D204)</f>
        <v>08/27-27</v>
      </c>
      <c r="G24" s="290" t="str">
        <f>IF(トータル!I204="","",トータル!I204)</f>
        <v>09/06</v>
      </c>
      <c r="H24" s="12" t="str">
        <f>IF(トータル!K204="","",トータル!K204)</f>
        <v>WHL</v>
      </c>
      <c r="I24" s="24"/>
      <c r="J24" s="8"/>
      <c r="K24" s="16"/>
      <c r="L24" s="16"/>
      <c r="M24" s="16"/>
      <c r="N24" s="16"/>
    </row>
    <row r="25" spans="1:14" ht="17.100000000000001" customHeight="1" x14ac:dyDescent="0.2">
      <c r="A25" s="73" t="str">
        <f>IF(トータル!A205="","",トータル!A205)</f>
        <v/>
      </c>
      <c r="B25" s="292" t="str">
        <f>IF(トータル!B205="","",トータル!B205)</f>
        <v>WAN HAI 266</v>
      </c>
      <c r="C25" s="290" t="str">
        <f>IF(トータル!C205="","",トータル!C205)</f>
        <v>S466</v>
      </c>
      <c r="D25" s="290" t="str">
        <f>IF(トータル!H205="","",トータル!H205)</f>
        <v>09/01</v>
      </c>
      <c r="E25" s="290" t="str">
        <f>IF(トータル!F205="","",トータル!F205)</f>
        <v>09/01</v>
      </c>
      <c r="F25" s="290" t="str">
        <f>IF(トータル!D205="","",トータル!D205)</f>
        <v>09/03-03</v>
      </c>
      <c r="G25" s="290" t="str">
        <f>IF(トータル!I205="","",トータル!I205)</f>
        <v>09/13</v>
      </c>
      <c r="H25" s="12" t="str">
        <f>IF(トータル!K205="","",トータル!K205)</f>
        <v>WHL</v>
      </c>
      <c r="I25" s="24"/>
      <c r="J25" s="8"/>
      <c r="K25" s="6"/>
      <c r="L25" s="6"/>
      <c r="M25" s="6"/>
      <c r="N25" s="6"/>
    </row>
    <row r="26" spans="1:14" ht="17.100000000000001" customHeight="1" x14ac:dyDescent="0.2">
      <c r="A26" s="73" t="str">
        <f>IF(トータル!A206="","",トータル!A206)</f>
        <v/>
      </c>
      <c r="B26" s="292" t="str">
        <f>IF(トータル!B206="","",トータル!B206)</f>
        <v>WAN HAI 173</v>
      </c>
      <c r="C26" s="290" t="str">
        <f>IF(トータル!C206="","",トータル!C206)</f>
        <v>S079</v>
      </c>
      <c r="D26" s="290" t="str">
        <f>IF(トータル!H206="","",トータル!H206)</f>
        <v>09/08</v>
      </c>
      <c r="E26" s="290" t="str">
        <f>IF(トータル!F206="","",トータル!F206)</f>
        <v>09/08</v>
      </c>
      <c r="F26" s="290" t="str">
        <f>IF(トータル!D206="","",トータル!D206)</f>
        <v>09/10-10</v>
      </c>
      <c r="G26" s="290" t="str">
        <f>IF(トータル!I206="","",トータル!I206)</f>
        <v>09/20</v>
      </c>
      <c r="H26" s="12" t="str">
        <f>IF(トータル!K206="","",トータル!K206)</f>
        <v>WHL</v>
      </c>
      <c r="I26" s="24"/>
      <c r="J26" s="8"/>
      <c r="K26" s="6"/>
      <c r="L26" s="6"/>
      <c r="M26" s="6"/>
      <c r="N26" s="6"/>
    </row>
    <row r="27" spans="1:14" ht="17.100000000000001" customHeight="1" x14ac:dyDescent="0.2">
      <c r="A27" s="73" t="str">
        <f>IF(トータル!A207="","",トータル!A207)</f>
        <v/>
      </c>
      <c r="B27" s="292" t="str">
        <f>IF(トータル!B207="","",トータル!B207)</f>
        <v>EVER CERTAIN</v>
      </c>
      <c r="C27" s="290" t="str">
        <f>IF(トータル!C207="","",トータル!C207)</f>
        <v>S017</v>
      </c>
      <c r="D27" s="290" t="str">
        <f>IF(トータル!H207="","",トータル!H207)</f>
        <v>09/15</v>
      </c>
      <c r="E27" s="290" t="str">
        <f>IF(トータル!F207="","",トータル!F207)</f>
        <v>09/15</v>
      </c>
      <c r="F27" s="290" t="str">
        <f>IF(トータル!D207="","",トータル!D207)</f>
        <v>09/17-17</v>
      </c>
      <c r="G27" s="290" t="str">
        <f>IF(トータル!I207="","",トータル!I207)</f>
        <v>09/27</v>
      </c>
      <c r="H27" s="12" t="str">
        <f>IF(トータル!K207="","",トータル!K207)</f>
        <v>WHL</v>
      </c>
      <c r="I27" s="24"/>
      <c r="J27" s="8"/>
      <c r="K27" s="6"/>
      <c r="L27" s="6"/>
      <c r="M27" s="6"/>
      <c r="N27" s="6"/>
    </row>
    <row r="28" spans="1:14" ht="17.100000000000001" customHeight="1" x14ac:dyDescent="0.2">
      <c r="A28" s="73" t="str">
        <f>IF(トータル!A208="","",トータル!A208)</f>
        <v/>
      </c>
      <c r="B28" s="292" t="str">
        <f>IF(トータル!B208="","",トータル!B208)</f>
        <v>WAN HAI 266</v>
      </c>
      <c r="C28" s="290" t="str">
        <f>IF(トータル!C208="","",トータル!C208)</f>
        <v>S467</v>
      </c>
      <c r="D28" s="290" t="str">
        <f>IF(トータル!H208="","",トータル!H208)</f>
        <v>09/21</v>
      </c>
      <c r="E28" s="290" t="str">
        <f>IF(トータル!F208="","",トータル!F208)</f>
        <v>09/21</v>
      </c>
      <c r="F28" s="290" t="str">
        <f>IF(トータル!D208="","",トータル!D208)</f>
        <v>09/24-24</v>
      </c>
      <c r="G28" s="290" t="str">
        <f>IF(トータル!I208="","",トータル!I208)</f>
        <v>10/04</v>
      </c>
      <c r="H28" s="12" t="str">
        <f>IF(トータル!K208="","",トータル!K208)</f>
        <v>WHL</v>
      </c>
      <c r="I28" s="24"/>
      <c r="J28" s="8"/>
      <c r="K28" s="6"/>
      <c r="L28" s="6"/>
      <c r="M28" s="6"/>
      <c r="N28" s="6"/>
    </row>
    <row r="29" spans="1:14" ht="17.100000000000001" customHeight="1" x14ac:dyDescent="0.2">
      <c r="A29" s="73" t="str">
        <f>IF(トータル!A209="","",トータル!A209)</f>
        <v/>
      </c>
      <c r="B29" s="292" t="str">
        <f>IF(トータル!B209="","",トータル!B209)</f>
        <v>WAN HAI 173</v>
      </c>
      <c r="C29" s="290" t="str">
        <f>IF(トータル!C209="","",トータル!C209)</f>
        <v>S080</v>
      </c>
      <c r="D29" s="290" t="str">
        <f>IF(トータル!H209="","",トータル!H209)</f>
        <v>09/29</v>
      </c>
      <c r="E29" s="290" t="str">
        <f>IF(トータル!F209="","",トータル!F209)</f>
        <v>09/29</v>
      </c>
      <c r="F29" s="290" t="str">
        <f>IF(トータル!D209="","",トータル!D209)</f>
        <v>10/01-01</v>
      </c>
      <c r="G29" s="290" t="str">
        <f>IF(トータル!I209="","",トータル!I209)</f>
        <v>10/11</v>
      </c>
      <c r="H29" s="12" t="str">
        <f>IF(トータル!K209="","",トータル!K209)</f>
        <v>WHL</v>
      </c>
      <c r="I29" s="24"/>
      <c r="J29" s="8"/>
      <c r="K29" s="6"/>
      <c r="L29" s="6"/>
      <c r="M29" s="6"/>
      <c r="N29" s="6"/>
    </row>
    <row r="30" spans="1:14" ht="17.100000000000001" customHeight="1" x14ac:dyDescent="0.2">
      <c r="A30" s="73" t="str">
        <f>IF(トータル!A211="","",トータル!A211)</f>
        <v/>
      </c>
      <c r="B30" s="292" t="str">
        <f>IF(トータル!B210="","",トータル!B210)</f>
        <v>EVER CERTAIN</v>
      </c>
      <c r="C30" s="290" t="str">
        <f>IF(トータル!C210="","",トータル!C210)</f>
        <v>S018</v>
      </c>
      <c r="D30" s="290" t="str">
        <f>IF(トータル!H210="","",トータル!H210)</f>
        <v>10/06</v>
      </c>
      <c r="E30" s="290" t="str">
        <f>IF(トータル!F210="","",トータル!F210)</f>
        <v>10/06</v>
      </c>
      <c r="F30" s="290" t="str">
        <f>IF(トータル!D210="","",トータル!D210)</f>
        <v>10/08-08</v>
      </c>
      <c r="G30" s="290" t="str">
        <f>IF(トータル!I210="","",トータル!I210)</f>
        <v>10/18</v>
      </c>
      <c r="H30" s="327" t="str">
        <f>IF(トータル!K210="","",トータル!K210)</f>
        <v>WHL</v>
      </c>
      <c r="I30" s="24"/>
      <c r="J30" s="8"/>
      <c r="K30" s="6"/>
      <c r="L30" s="6"/>
      <c r="M30" s="6"/>
      <c r="N30" s="6"/>
    </row>
    <row r="31" spans="1:14" ht="17.100000000000001" customHeight="1" x14ac:dyDescent="0.2">
      <c r="B31" s="292" t="str">
        <f>IF(トータル!B211="","",トータル!B211)</f>
        <v>WAN HAI 266</v>
      </c>
      <c r="C31" s="290" t="str">
        <f>IF(トータル!C211="","",トータル!C211)</f>
        <v>S468</v>
      </c>
      <c r="D31" s="290" t="str">
        <f>IF(トータル!H211="","",トータル!H211)</f>
        <v>10/13</v>
      </c>
      <c r="E31" s="290" t="str">
        <f>IF(トータル!F211="","",トータル!F211)</f>
        <v>10/13</v>
      </c>
      <c r="F31" s="290" t="str">
        <f>IF(トータル!D211="","",トータル!D211)</f>
        <v>10/15-15</v>
      </c>
      <c r="G31" s="290" t="str">
        <f>IF(トータル!I211="","",トータル!I211)</f>
        <v>10/25</v>
      </c>
      <c r="H31" s="327" t="str">
        <f>IF(トータル!K211="","",トータル!K211)</f>
        <v>WHL</v>
      </c>
      <c r="I31" s="22"/>
      <c r="J31" s="8"/>
    </row>
    <row r="32" spans="1:14" s="326" customFormat="1" ht="17.100000000000001" customHeight="1" x14ac:dyDescent="0.2">
      <c r="A32" s="328"/>
      <c r="B32" s="356" t="str">
        <f>IF(トータル!B212="","",トータル!B212)</f>
        <v>WAN HAI 173</v>
      </c>
      <c r="C32" s="357" t="str">
        <f>IF(トータル!C212="","",トータル!C212)</f>
        <v>S081</v>
      </c>
      <c r="D32" s="357" t="str">
        <f>IF(トータル!H212="","",トータル!H212)</f>
        <v>10/20</v>
      </c>
      <c r="E32" s="357" t="str">
        <f>IF(トータル!F212="","",トータル!F212)</f>
        <v>10/20</v>
      </c>
      <c r="F32" s="357" t="str">
        <f>IF(トータル!D212="","",トータル!D212)</f>
        <v>10/22-22</v>
      </c>
      <c r="G32" s="357" t="str">
        <f>IF(トータル!I212="","",トータル!I212)</f>
        <v>11/01</v>
      </c>
      <c r="H32" s="222" t="str">
        <f>IF(トータル!K212="","",トータル!K212)</f>
        <v>WHL</v>
      </c>
      <c r="I32" s="22"/>
      <c r="J32" s="8"/>
    </row>
    <row r="33" spans="1:10" ht="17.100000000000001" customHeight="1" x14ac:dyDescent="0.2">
      <c r="B33" s="62"/>
      <c r="C33" s="22"/>
      <c r="D33" s="23"/>
      <c r="E33" s="44"/>
      <c r="F33" s="44"/>
      <c r="G33" s="44"/>
      <c r="H33" s="22"/>
      <c r="I33" s="22"/>
      <c r="J33" s="8"/>
    </row>
    <row r="34" spans="1:10" ht="17.100000000000001" customHeight="1" x14ac:dyDescent="0.2">
      <c r="B34" s="62"/>
      <c r="C34" s="22"/>
      <c r="D34" s="23"/>
      <c r="E34" s="44"/>
      <c r="F34" s="44"/>
      <c r="G34" s="44"/>
      <c r="H34" s="22"/>
      <c r="I34" s="22"/>
      <c r="J34" s="8"/>
    </row>
    <row r="35" spans="1:10" s="326" customFormat="1" ht="17.100000000000001" customHeight="1" x14ac:dyDescent="0.2">
      <c r="A35" s="328"/>
      <c r="B35" s="62"/>
      <c r="C35" s="22"/>
      <c r="D35" s="23"/>
      <c r="E35" s="44"/>
      <c r="F35" s="44"/>
      <c r="G35" s="44"/>
      <c r="H35" s="22"/>
      <c r="I35" s="22"/>
      <c r="J35" s="8"/>
    </row>
    <row r="36" spans="1:10" s="326" customFormat="1" ht="17.100000000000001" customHeight="1" x14ac:dyDescent="0.2">
      <c r="A36" s="328"/>
      <c r="B36" s="62"/>
      <c r="C36" s="22"/>
      <c r="D36" s="23"/>
      <c r="E36" s="44"/>
      <c r="F36" s="44"/>
      <c r="G36" s="44"/>
      <c r="H36" s="22"/>
      <c r="I36" s="22"/>
      <c r="J36" s="8"/>
    </row>
    <row r="37" spans="1:10" ht="17.100000000000001" customHeight="1" x14ac:dyDescent="0.2">
      <c r="B37" s="62"/>
      <c r="C37" s="22"/>
      <c r="D37" s="23"/>
      <c r="E37" s="44"/>
      <c r="F37" s="44"/>
      <c r="G37" s="44"/>
      <c r="H37" s="22"/>
      <c r="I37" s="22"/>
      <c r="J37" s="8"/>
    </row>
    <row r="38" spans="1:10" ht="17.100000000000001" customHeight="1" x14ac:dyDescent="0.2">
      <c r="B38" s="62"/>
      <c r="C38" s="22"/>
      <c r="D38" s="23"/>
      <c r="E38" s="44"/>
      <c r="F38" s="44"/>
      <c r="G38" s="44"/>
      <c r="H38" s="22"/>
      <c r="I38" s="22"/>
      <c r="J38" s="8"/>
    </row>
    <row r="39" spans="1:10" ht="17.100000000000001" customHeight="1" x14ac:dyDescent="0.2">
      <c r="B39" s="25"/>
      <c r="C39" s="22"/>
      <c r="D39" s="23"/>
      <c r="E39" s="44"/>
      <c r="F39" s="44"/>
      <c r="G39" s="44"/>
      <c r="H39" s="22"/>
      <c r="I39" s="22"/>
      <c r="J39" s="8"/>
    </row>
    <row r="40" spans="1:10" ht="17.100000000000001" customHeight="1" x14ac:dyDescent="0.2">
      <c r="B40" s="25"/>
      <c r="C40" s="22"/>
      <c r="D40" s="23"/>
      <c r="E40" s="44"/>
      <c r="F40" s="44"/>
      <c r="G40" s="44"/>
      <c r="H40" s="22"/>
      <c r="I40" s="22"/>
      <c r="J40" s="8"/>
    </row>
    <row r="41" spans="1:10" ht="17.100000000000001" customHeight="1" x14ac:dyDescent="0.2">
      <c r="B41" s="25"/>
      <c r="C41" s="22"/>
      <c r="D41" s="23"/>
      <c r="E41" s="44"/>
      <c r="F41" s="44"/>
      <c r="G41" s="44"/>
      <c r="H41" s="22"/>
      <c r="I41" s="22"/>
      <c r="J41" s="8"/>
    </row>
    <row r="42" spans="1:10" ht="17.100000000000001" customHeight="1" x14ac:dyDescent="0.2">
      <c r="B42" s="25"/>
      <c r="C42" s="22"/>
      <c r="D42" s="23"/>
      <c r="E42" s="44"/>
      <c r="F42" s="44"/>
      <c r="G42" s="44"/>
      <c r="H42" s="22"/>
      <c r="I42" s="22"/>
      <c r="J42" s="8"/>
    </row>
    <row r="43" spans="1:10" ht="18" customHeight="1" x14ac:dyDescent="0.2"/>
    <row r="105" spans="1:2" x14ac:dyDescent="0.2">
      <c r="A105" s="73" t="s">
        <v>42</v>
      </c>
      <c r="B105" t="s">
        <v>39</v>
      </c>
    </row>
    <row r="108" spans="1:2" x14ac:dyDescent="0.2">
      <c r="A108" s="73" t="s">
        <v>42</v>
      </c>
      <c r="B108" t="s">
        <v>43</v>
      </c>
    </row>
    <row r="127" spans="1:1" x14ac:dyDescent="0.2">
      <c r="A127" s="73" t="s">
        <v>38</v>
      </c>
    </row>
    <row r="131" spans="1:8" x14ac:dyDescent="0.2">
      <c r="A131" s="73" t="s">
        <v>44</v>
      </c>
      <c r="B131" t="s">
        <v>45</v>
      </c>
      <c r="G131" s="116" t="s">
        <v>46</v>
      </c>
      <c r="H131" s="116" t="s">
        <v>41</v>
      </c>
    </row>
    <row r="133" spans="1:8" x14ac:dyDescent="0.2">
      <c r="H133" s="116" t="s">
        <v>37</v>
      </c>
    </row>
    <row r="134" spans="1:8" x14ac:dyDescent="0.2">
      <c r="A134" s="73" t="s">
        <v>38</v>
      </c>
      <c r="B134" t="s">
        <v>47</v>
      </c>
    </row>
    <row r="138" spans="1:8" x14ac:dyDescent="0.2">
      <c r="A138" s="73" t="s">
        <v>44</v>
      </c>
      <c r="B138" t="s">
        <v>45</v>
      </c>
      <c r="E138" s="116" t="s">
        <v>46</v>
      </c>
      <c r="H138" s="116" t="s">
        <v>40</v>
      </c>
    </row>
  </sheetData>
  <mergeCells count="12">
    <mergeCell ref="B21:B22"/>
    <mergeCell ref="C21:C22"/>
    <mergeCell ref="H21:H22"/>
    <mergeCell ref="B5:E5"/>
    <mergeCell ref="B19:E19"/>
    <mergeCell ref="B7:B8"/>
    <mergeCell ref="C7:C8"/>
    <mergeCell ref="H7:H8"/>
    <mergeCell ref="E21:F21"/>
    <mergeCell ref="G21:G22"/>
    <mergeCell ref="E7:F7"/>
    <mergeCell ref="G7:G8"/>
  </mergeCells>
  <phoneticPr fontId="1"/>
  <hyperlinks>
    <hyperlink ref="N4" location="トータル!Print_Area" display="LIST" xr:uid="{ED51038C-0047-4796-861C-C2F77FDE8C2D}"/>
  </hyperlinks>
  <printOptions horizontalCentered="1" verticalCentered="1"/>
  <pageMargins left="0" right="0.19685039370078741" top="0" bottom="0" header="0" footer="0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13B5F-5A86-40AA-9987-CF6A1BC4EFA1}">
  <sheetPr>
    <tabColor rgb="FF00B0F0"/>
    <pageSetUpPr fitToPage="1"/>
  </sheetPr>
  <dimension ref="A1:O126"/>
  <sheetViews>
    <sheetView showWhiteSpace="0" view="pageBreakPreview" topLeftCell="A13" zoomScaleNormal="100" zoomScaleSheetLayoutView="100" zoomScalePageLayoutView="10" workbookViewId="0">
      <selection activeCell="A24" sqref="A24"/>
    </sheetView>
  </sheetViews>
  <sheetFormatPr defaultColWidth="8.88671875" defaultRowHeight="13.2" x14ac:dyDescent="0.2"/>
  <cols>
    <col min="1" max="1" width="3.44140625" style="225" customWidth="1"/>
    <col min="2" max="2" width="19.109375" customWidth="1"/>
    <col min="3" max="9" width="10.6640625" customWidth="1"/>
    <col min="10" max="10" width="5.6640625" customWidth="1"/>
    <col min="14" max="14" width="8.88671875" customWidth="1"/>
  </cols>
  <sheetData>
    <row r="1" spans="1:15" ht="66" customHeight="1" x14ac:dyDescent="0.2">
      <c r="A1" s="234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5.0999999999999996" customHeight="1" x14ac:dyDescent="0.2"/>
    <row r="3" spans="1:15" ht="18.600000000000001" customHeight="1" x14ac:dyDescent="0.2">
      <c r="B3" s="51" t="s">
        <v>24</v>
      </c>
    </row>
    <row r="4" spans="1:15" ht="16.350000000000001" customHeight="1" x14ac:dyDescent="0.2">
      <c r="B4" s="51" t="s">
        <v>36</v>
      </c>
      <c r="J4" s="138" t="str">
        <f>'1.韓国(釜山 仁川）'!L4</f>
        <v>DATE : 2022/08/15</v>
      </c>
      <c r="K4" s="161"/>
      <c r="L4" s="138"/>
      <c r="M4" s="138"/>
      <c r="N4" s="167" t="s">
        <v>99</v>
      </c>
    </row>
    <row r="5" spans="1:15" ht="23.1" customHeight="1" x14ac:dyDescent="0.2">
      <c r="B5" s="460" t="s">
        <v>150</v>
      </c>
      <c r="C5" s="460"/>
      <c r="D5" s="460"/>
      <c r="E5" s="460"/>
    </row>
    <row r="6" spans="1:15" ht="7.05" customHeight="1" x14ac:dyDescent="0.2"/>
    <row r="7" spans="1:15" s="1" customFormat="1" ht="17.100000000000001" customHeight="1" thickBot="1" x14ac:dyDescent="0.25">
      <c r="A7" s="235"/>
      <c r="B7" s="437" t="s">
        <v>0</v>
      </c>
      <c r="C7" s="439" t="s">
        <v>1</v>
      </c>
      <c r="D7" s="5" t="s">
        <v>64</v>
      </c>
      <c r="E7" s="441" t="s">
        <v>63</v>
      </c>
      <c r="F7" s="442"/>
      <c r="G7" s="439" t="s">
        <v>20</v>
      </c>
      <c r="H7" s="439" t="s">
        <v>30</v>
      </c>
      <c r="I7" s="32"/>
      <c r="J7" s="2"/>
      <c r="K7" s="15"/>
      <c r="L7" s="15"/>
      <c r="M7" s="15"/>
      <c r="N7" s="15"/>
    </row>
    <row r="8" spans="1:15" s="30" customFormat="1" ht="17.100000000000001" customHeight="1" thickTop="1" x14ac:dyDescent="0.2">
      <c r="A8" s="225"/>
      <c r="B8" s="438"/>
      <c r="C8" s="440"/>
      <c r="D8" s="27" t="s">
        <v>108</v>
      </c>
      <c r="E8" s="27" t="s">
        <v>108</v>
      </c>
      <c r="F8" s="27" t="s">
        <v>109</v>
      </c>
      <c r="G8" s="440"/>
      <c r="H8" s="440"/>
      <c r="I8" s="32"/>
      <c r="J8" s="7"/>
      <c r="K8" s="75"/>
      <c r="L8" s="75"/>
      <c r="M8" s="75"/>
      <c r="N8" s="75"/>
    </row>
    <row r="9" spans="1:15" ht="17.100000000000001" customHeight="1" x14ac:dyDescent="0.2">
      <c r="A9" s="225" t="str">
        <f>IF(トータル!A214="","",トータル!A214)</f>
        <v/>
      </c>
      <c r="B9" s="26" t="str">
        <f>IF(トータル!B214="","",トータル!B214)</f>
        <v>A ROKU</v>
      </c>
      <c r="C9" s="17" t="str">
        <f>IF(トータル!C214="","",トータル!C214)</f>
        <v>2233W</v>
      </c>
      <c r="D9" s="45" t="str">
        <f>IF(トータル!H214="","",トータル!H214)</f>
        <v>08/16</v>
      </c>
      <c r="E9" s="10" t="str">
        <f>IF(トータル!F214="","",トータル!F214)</f>
        <v>08/16</v>
      </c>
      <c r="F9" s="230" t="str">
        <f>IF(トータル!D214="","",トータル!D214)</f>
        <v>08/19-20</v>
      </c>
      <c r="G9" s="230" t="str">
        <f>IF(トータル!I214="","",トータル!I214)</f>
        <v>08/26</v>
      </c>
      <c r="H9" s="229" t="str">
        <f>IF(トータル!K214="","",トータル!K214)</f>
        <v>STM</v>
      </c>
      <c r="I9" s="46"/>
      <c r="J9" s="8"/>
      <c r="K9" s="75"/>
      <c r="L9" s="75"/>
      <c r="M9" s="75"/>
      <c r="N9" s="75"/>
    </row>
    <row r="10" spans="1:15" s="76" customFormat="1" ht="17.100000000000001" customHeight="1" x14ac:dyDescent="0.2">
      <c r="A10" s="225" t="str">
        <f>IF(トータル!A215="","",トータル!A215)</f>
        <v/>
      </c>
      <c r="B10" s="26" t="str">
        <f>IF(トータル!B215="","",トータル!B215)</f>
        <v>KANWAY GALAXY</v>
      </c>
      <c r="C10" s="17" t="str">
        <f>IF(トータル!C215="","",トータル!C215)</f>
        <v>2234W</v>
      </c>
      <c r="D10" s="45" t="str">
        <f>IF(トータル!H215="","",トータル!H215)</f>
        <v>08/23</v>
      </c>
      <c r="E10" s="10" t="str">
        <f>IF(トータル!F215="","",トータル!F215)</f>
        <v>08/23</v>
      </c>
      <c r="F10" s="230" t="str">
        <f>IF(トータル!D215="","",トータル!D215)</f>
        <v>08/26-27</v>
      </c>
      <c r="G10" s="230" t="str">
        <f>IF(トータル!I215="","",トータル!I215)</f>
        <v>09/02</v>
      </c>
      <c r="H10" s="232" t="str">
        <f>IF(トータル!K215="","",トータル!K215)</f>
        <v>STM</v>
      </c>
      <c r="I10" s="38"/>
      <c r="J10" s="80"/>
      <c r="K10" s="75"/>
      <c r="L10" s="75"/>
      <c r="M10" s="75"/>
      <c r="N10" s="75"/>
    </row>
    <row r="11" spans="1:15" s="76" customFormat="1" ht="17.100000000000001" customHeight="1" x14ac:dyDescent="0.2">
      <c r="A11" s="328" t="str">
        <f>IF(トータル!A216="","",トータル!A216)</f>
        <v/>
      </c>
      <c r="B11" s="26" t="str">
        <f>IF(トータル!B216="","",トータル!B216)</f>
        <v>A ROKU</v>
      </c>
      <c r="C11" s="17" t="str">
        <f>IF(トータル!C216="","",トータル!C216)</f>
        <v>2235W</v>
      </c>
      <c r="D11" s="45" t="str">
        <f>IF(トータル!H216="","",トータル!H216)</f>
        <v>08/30</v>
      </c>
      <c r="E11" s="10" t="str">
        <f>IF(トータル!F216="","",トータル!F216)</f>
        <v>08/30</v>
      </c>
      <c r="F11" s="230" t="str">
        <f>IF(トータル!D216="","",トータル!D216)</f>
        <v>09/02-03</v>
      </c>
      <c r="G11" s="230" t="str">
        <f>IF(トータル!I216="","",トータル!I216)</f>
        <v>09/09</v>
      </c>
      <c r="H11" s="232" t="str">
        <f>IF(トータル!K216="","",トータル!K216)</f>
        <v>STM</v>
      </c>
      <c r="I11" s="38"/>
      <c r="J11" s="80"/>
      <c r="K11" s="75"/>
      <c r="L11" s="75"/>
      <c r="M11" s="75"/>
      <c r="N11" s="75"/>
    </row>
    <row r="12" spans="1:15" s="76" customFormat="1" ht="17.100000000000001" customHeight="1" x14ac:dyDescent="0.2">
      <c r="A12" s="225" t="str">
        <f>IF(トータル!A217="","",トータル!A217)</f>
        <v/>
      </c>
      <c r="B12" s="26" t="str">
        <f>IF(トータル!B217="","",トータル!B217)</f>
        <v>KANWAY GALAXY</v>
      </c>
      <c r="C12" s="17" t="str">
        <f>IF(トータル!C217="","",トータル!C217)</f>
        <v>2236W</v>
      </c>
      <c r="D12" s="45" t="str">
        <f>IF(トータル!H217="","",トータル!H217)</f>
        <v>09/06</v>
      </c>
      <c r="E12" s="10" t="str">
        <f>IF(トータル!F217="","",トータル!F217)</f>
        <v>09/06</v>
      </c>
      <c r="F12" s="230" t="str">
        <f>IF(トータル!D217="","",トータル!D217)</f>
        <v>09/09-10</v>
      </c>
      <c r="G12" s="230" t="str">
        <f>IF(トータル!I217="","",トータル!I217)</f>
        <v>09/16</v>
      </c>
      <c r="H12" s="232" t="str">
        <f>IF(トータル!K217="","",トータル!K217)</f>
        <v>STM</v>
      </c>
      <c r="I12" s="38"/>
      <c r="J12" s="80"/>
      <c r="K12" s="75"/>
      <c r="L12" s="75"/>
      <c r="M12" s="75"/>
      <c r="N12" s="75"/>
    </row>
    <row r="13" spans="1:15" s="76" customFormat="1" ht="17.100000000000001" customHeight="1" x14ac:dyDescent="0.2">
      <c r="A13" s="225" t="str">
        <f>IF(トータル!A218="","",トータル!A218)</f>
        <v/>
      </c>
      <c r="B13" s="26" t="str">
        <f>IF(トータル!B218="","",トータル!B218)</f>
        <v>A ROKU</v>
      </c>
      <c r="C13" s="17" t="str">
        <f>IF(トータル!C218="","",トータル!C218)</f>
        <v>2237W</v>
      </c>
      <c r="D13" s="45" t="str">
        <f>IF(トータル!H218="","",トータル!H218)</f>
        <v>09/13</v>
      </c>
      <c r="E13" s="10" t="str">
        <f>IF(トータル!F218="","",トータル!F218)</f>
        <v>09/13</v>
      </c>
      <c r="F13" s="230" t="str">
        <f>IF(トータル!D218="","",トータル!D218)</f>
        <v>09/16-17</v>
      </c>
      <c r="G13" s="230" t="str">
        <f>IF(トータル!I218="","",トータル!I218)</f>
        <v>09/23</v>
      </c>
      <c r="H13" s="232" t="str">
        <f>IF(トータル!K218="","",トータル!K218)</f>
        <v>STM</v>
      </c>
      <c r="I13" s="38"/>
      <c r="J13" s="80"/>
      <c r="K13" s="75"/>
      <c r="L13" s="75"/>
      <c r="M13" s="75"/>
      <c r="N13" s="75"/>
    </row>
    <row r="14" spans="1:15" s="76" customFormat="1" ht="17.100000000000001" customHeight="1" x14ac:dyDescent="0.2">
      <c r="A14" s="225" t="str">
        <f>IF(トータル!A219="","",トータル!A219)</f>
        <v/>
      </c>
      <c r="B14" s="26" t="str">
        <f>IF(トータル!B219="","",トータル!B219)</f>
        <v>KANWAY GALAXY</v>
      </c>
      <c r="C14" s="17" t="str">
        <f>IF(トータル!C219="","",トータル!C219)</f>
        <v>2238W</v>
      </c>
      <c r="D14" s="45" t="str">
        <f>IF(トータル!H219="","",トータル!H219)</f>
        <v>09/20</v>
      </c>
      <c r="E14" s="10" t="str">
        <f>IF(トータル!F219="","",トータル!F219)</f>
        <v>09/20</v>
      </c>
      <c r="F14" s="230" t="str">
        <f>IF(トータル!D219="","",トータル!D219)</f>
        <v>09/23-24</v>
      </c>
      <c r="G14" s="230" t="str">
        <f>IF(トータル!I219="","",トータル!I219)</f>
        <v>09/30</v>
      </c>
      <c r="H14" s="232" t="str">
        <f>IF(トータル!K219="","",トータル!K219)</f>
        <v>STM</v>
      </c>
      <c r="I14" s="38"/>
      <c r="J14" s="80"/>
      <c r="K14" s="75"/>
      <c r="L14" s="75"/>
      <c r="M14" s="75"/>
      <c r="N14" s="75"/>
    </row>
    <row r="15" spans="1:15" ht="17.100000000000001" customHeight="1" x14ac:dyDescent="0.2">
      <c r="A15" s="225" t="str">
        <f>IF(トータル!A220="","",トータル!A220)</f>
        <v/>
      </c>
      <c r="B15" s="26" t="str">
        <f>IF(トータル!B220="","",トータル!B220)</f>
        <v>A ROKU</v>
      </c>
      <c r="C15" s="17" t="str">
        <f>IF(トータル!C220="","",トータル!C220)</f>
        <v>2239W</v>
      </c>
      <c r="D15" s="45" t="str">
        <f>IF(トータル!H220="","",トータル!H220)</f>
        <v>09/27</v>
      </c>
      <c r="E15" s="10" t="str">
        <f>IF(トータル!F220="","",トータル!F220)</f>
        <v>09/27</v>
      </c>
      <c r="F15" s="230" t="str">
        <f>IF(トータル!D220="","",トータル!D220)</f>
        <v>09/30-10/01</v>
      </c>
      <c r="G15" s="230" t="str">
        <f>IF(トータル!I220="","",トータル!I220)</f>
        <v>10/07</v>
      </c>
      <c r="H15" s="232" t="str">
        <f>IF(トータル!K220="","",トータル!K220)</f>
        <v>STM</v>
      </c>
      <c r="I15" s="38"/>
      <c r="J15" s="8"/>
      <c r="K15" s="75"/>
      <c r="L15" s="75"/>
      <c r="M15" s="75"/>
      <c r="N15" s="75"/>
    </row>
    <row r="16" spans="1:15" ht="17.100000000000001" customHeight="1" x14ac:dyDescent="0.2">
      <c r="A16" s="225" t="str">
        <f>IF(トータル!A221="","",トータル!A221)</f>
        <v/>
      </c>
      <c r="B16" s="41" t="str">
        <f>IF(トータル!B221="","",トータル!B221)</f>
        <v>KANWAY GALAXY</v>
      </c>
      <c r="C16" s="221" t="str">
        <f>IF(トータル!C221="","",トータル!C221)</f>
        <v>2240W</v>
      </c>
      <c r="D16" s="177" t="str">
        <f>IF(トータル!H221="","",トータル!H221)</f>
        <v>10/04</v>
      </c>
      <c r="E16" s="176" t="str">
        <f>IF(トータル!F221="","",トータル!F221)</f>
        <v>10/04</v>
      </c>
      <c r="F16" s="231" t="str">
        <f>IF(トータル!D221="","",トータル!D221)</f>
        <v>10/07-08</v>
      </c>
      <c r="G16" s="231" t="str">
        <f>IF(トータル!I221="","",トータル!I221)</f>
        <v>10/14</v>
      </c>
      <c r="H16" s="233" t="str">
        <f>IF(トータル!K221="","",トータル!K221)</f>
        <v>STM</v>
      </c>
      <c r="I16" s="38"/>
      <c r="J16" s="8"/>
      <c r="K16" s="75"/>
      <c r="L16" s="75"/>
      <c r="M16" s="75"/>
      <c r="N16" s="75"/>
    </row>
    <row r="17" spans="1:14" ht="18" customHeight="1" x14ac:dyDescent="0.2">
      <c r="B17" s="25"/>
      <c r="C17" s="22"/>
      <c r="D17" s="23"/>
      <c r="E17" s="23"/>
      <c r="F17" s="23"/>
      <c r="G17" s="23"/>
      <c r="H17" s="23"/>
      <c r="I17" s="38"/>
      <c r="J17" s="8"/>
      <c r="K17" s="216"/>
      <c r="L17" s="216"/>
      <c r="M17" s="216"/>
      <c r="N17" s="216"/>
    </row>
    <row r="18" spans="1:14" ht="23.1" customHeight="1" x14ac:dyDescent="0.2">
      <c r="B18" s="460" t="s">
        <v>151</v>
      </c>
      <c r="C18" s="460"/>
      <c r="D18" s="460"/>
      <c r="E18" s="460"/>
      <c r="I18" s="76"/>
    </row>
    <row r="19" spans="1:14" ht="7.05" customHeight="1" x14ac:dyDescent="0.2">
      <c r="I19" s="76"/>
    </row>
    <row r="20" spans="1:14" s="1" customFormat="1" ht="17.100000000000001" customHeight="1" thickBot="1" x14ac:dyDescent="0.25">
      <c r="A20" s="235"/>
      <c r="B20" s="437" t="s">
        <v>0</v>
      </c>
      <c r="C20" s="439" t="s">
        <v>1</v>
      </c>
      <c r="D20" s="5" t="s">
        <v>64</v>
      </c>
      <c r="E20" s="441" t="s">
        <v>63</v>
      </c>
      <c r="F20" s="442"/>
      <c r="G20" s="439" t="s">
        <v>18</v>
      </c>
      <c r="H20" s="439" t="s">
        <v>30</v>
      </c>
      <c r="I20" s="46"/>
      <c r="J20" s="2"/>
      <c r="K20" s="15"/>
      <c r="L20" s="15"/>
      <c r="M20" s="15"/>
      <c r="N20" s="15"/>
    </row>
    <row r="21" spans="1:14" s="30" customFormat="1" ht="17.100000000000001" customHeight="1" thickTop="1" x14ac:dyDescent="0.2">
      <c r="A21" s="225"/>
      <c r="B21" s="438"/>
      <c r="C21" s="440"/>
      <c r="D21" s="27" t="s">
        <v>108</v>
      </c>
      <c r="E21" s="27" t="s">
        <v>108</v>
      </c>
      <c r="F21" s="27" t="s">
        <v>109</v>
      </c>
      <c r="G21" s="440"/>
      <c r="H21" s="440"/>
      <c r="I21" s="46"/>
      <c r="J21" s="7"/>
      <c r="K21" s="16"/>
      <c r="L21" s="16"/>
      <c r="M21" s="16"/>
      <c r="N21" s="16"/>
    </row>
    <row r="22" spans="1:14" s="30" customFormat="1" ht="17.100000000000001" customHeight="1" x14ac:dyDescent="0.2">
      <c r="A22" s="225" t="str">
        <f>IF(トータル!A223="","",トータル!A223)</f>
        <v>☆</v>
      </c>
      <c r="B22" s="26" t="str">
        <f>IF(トータル!B223="","",トータル!B223)</f>
        <v>SITC SUBIC</v>
      </c>
      <c r="C22" s="17" t="str">
        <f>IF(トータル!C223="","",トータル!C223)</f>
        <v>2246W</v>
      </c>
      <c r="D22" s="45" t="str">
        <f>IF(トータル!H223="","",トータル!H223)</f>
        <v>08/18</v>
      </c>
      <c r="E22" s="45" t="str">
        <f>IF(トータル!F223="","",トータル!F223)</f>
        <v>08/18</v>
      </c>
      <c r="F22" s="45" t="str">
        <f>IF(トータル!D223="","",トータル!D223)</f>
        <v>08/24-25</v>
      </c>
      <c r="G22" s="45" t="str">
        <f>IF(トータル!I223="","",トータル!I223)</f>
        <v>08/29</v>
      </c>
      <c r="H22" s="11" t="str">
        <f>IF(トータル!K223="","",トータル!K223)</f>
        <v>SITC</v>
      </c>
      <c r="I22" s="46"/>
      <c r="J22" s="7"/>
      <c r="K22" s="16"/>
      <c r="L22" s="16"/>
      <c r="M22" s="16"/>
      <c r="N22" s="16"/>
    </row>
    <row r="23" spans="1:14" ht="17.100000000000001" customHeight="1" x14ac:dyDescent="0.2">
      <c r="A23" s="225" t="str">
        <f>IF(トータル!A224="","",トータル!A224)</f>
        <v>☆</v>
      </c>
      <c r="B23" s="26" t="str">
        <f>IF(トータル!B224="","",トータル!B224)</f>
        <v>A ROKU</v>
      </c>
      <c r="C23" s="17" t="str">
        <f>IF(トータル!C224="","",トータル!C224)</f>
        <v>2235W</v>
      </c>
      <c r="D23" s="45" t="str">
        <f>IF(トータル!H224="","",トータル!H224)</f>
        <v>08/30</v>
      </c>
      <c r="E23" s="45" t="str">
        <f>IF(トータル!F224="","",トータル!F224)</f>
        <v>08/30</v>
      </c>
      <c r="F23" s="45" t="str">
        <f>IF(トータル!D224="","",トータル!D224)</f>
        <v>09/02-03</v>
      </c>
      <c r="G23" s="45" t="str">
        <f>IF(トータル!I224="","",トータル!I224)</f>
        <v>09/10</v>
      </c>
      <c r="H23" s="11" t="str">
        <f>IF(トータル!K224="","",トータル!K224)</f>
        <v>SITC</v>
      </c>
      <c r="I23" s="38"/>
      <c r="J23" s="8"/>
      <c r="K23" s="16"/>
      <c r="L23" s="16"/>
      <c r="M23" s="16"/>
      <c r="N23" s="16"/>
    </row>
    <row r="24" spans="1:14" ht="17.100000000000001" customHeight="1" x14ac:dyDescent="0.2">
      <c r="A24" s="225" t="str">
        <f>IF(トータル!A225="","",トータル!A225)</f>
        <v/>
      </c>
      <c r="B24" s="26" t="str">
        <f>IF(トータル!B225="","",トータル!B225)</f>
        <v>B VESSEL</v>
      </c>
      <c r="C24" s="17" t="str">
        <f>IF(トータル!C225="","",トータル!C225)</f>
        <v>B</v>
      </c>
      <c r="D24" s="45" t="str">
        <f>IF(トータル!H225="","",トータル!H225)</f>
        <v>09/01</v>
      </c>
      <c r="E24" s="45" t="str">
        <f>IF(トータル!F225="","",トータル!F225)</f>
        <v>09/01</v>
      </c>
      <c r="F24" s="45" t="str">
        <f>IF(トータル!D225="","",トータル!D225)</f>
        <v>09/07-08</v>
      </c>
      <c r="G24" s="45" t="str">
        <f>IF(トータル!I225="","",トータル!I225)</f>
        <v>09/12</v>
      </c>
      <c r="H24" s="11" t="str">
        <f>IF(トータル!K225="","",トータル!K225)</f>
        <v>SITC</v>
      </c>
      <c r="I24" s="38"/>
      <c r="J24" s="8"/>
      <c r="K24" s="6"/>
      <c r="L24" s="6"/>
      <c r="M24" s="6"/>
      <c r="N24" s="6"/>
    </row>
    <row r="25" spans="1:14" ht="17.100000000000001" customHeight="1" x14ac:dyDescent="0.2">
      <c r="A25" s="225" t="str">
        <f>IF(トータル!A226="","",トータル!A226)</f>
        <v/>
      </c>
      <c r="B25" s="26" t="str">
        <f>IF(トータル!B226="","",トータル!B226)</f>
        <v>SITC TAICANG</v>
      </c>
      <c r="C25" s="17" t="str">
        <f>IF(トータル!C226="","",トータル!C226)</f>
        <v>2250W</v>
      </c>
      <c r="D25" s="45" t="str">
        <f>IF(トータル!H226="","",トータル!H226)</f>
        <v>09/08</v>
      </c>
      <c r="E25" s="45" t="str">
        <f>IF(トータル!F226="","",トータル!F226)</f>
        <v>09/08</v>
      </c>
      <c r="F25" s="45" t="str">
        <f>IF(トータル!D226="","",トータル!D226)</f>
        <v>09/14-15</v>
      </c>
      <c r="G25" s="45" t="str">
        <f>IF(トータル!I226="","",トータル!I226)</f>
        <v>09/19</v>
      </c>
      <c r="H25" s="11" t="str">
        <f>IF(トータル!K226="","",トータル!K226)</f>
        <v>SITC</v>
      </c>
      <c r="I25" s="22"/>
      <c r="J25" s="8"/>
      <c r="K25" s="6"/>
      <c r="L25" s="6"/>
      <c r="M25" s="6"/>
      <c r="N25" s="6"/>
    </row>
    <row r="26" spans="1:14" ht="17.100000000000001" customHeight="1" x14ac:dyDescent="0.2">
      <c r="A26" s="225" t="str">
        <f>IF(トータル!A227="","",トータル!A227)</f>
        <v/>
      </c>
      <c r="B26" s="26" t="str">
        <f>IF(トータル!B227="","",トータル!B227)</f>
        <v>C VESSEL</v>
      </c>
      <c r="C26" s="17" t="str">
        <f>IF(トータル!C227="","",トータル!C227)</f>
        <v>C</v>
      </c>
      <c r="D26" s="45" t="str">
        <f>IF(トータル!H227="","",トータル!H227)</f>
        <v>09/14</v>
      </c>
      <c r="E26" s="45" t="str">
        <f>IF(トータル!F227="","",トータル!F227)</f>
        <v>09/14</v>
      </c>
      <c r="F26" s="45" t="str">
        <f>IF(トータル!D227="","",トータル!D227)</f>
        <v>09/21-22</v>
      </c>
      <c r="G26" s="45" t="str">
        <f>IF(トータル!I227="","",トータル!I227)</f>
        <v>09/26</v>
      </c>
      <c r="H26" s="11" t="str">
        <f>IF(トータル!K227="","",トータル!K227)</f>
        <v>SITC</v>
      </c>
      <c r="I26" s="22"/>
      <c r="J26" s="8"/>
      <c r="K26" s="6"/>
      <c r="L26" s="6"/>
      <c r="M26" s="6"/>
      <c r="N26" s="6"/>
    </row>
    <row r="27" spans="1:14" ht="17.100000000000001" customHeight="1" x14ac:dyDescent="0.2">
      <c r="A27" s="225" t="str">
        <f>IF(トータル!A228="","",トータル!A228)</f>
        <v/>
      </c>
      <c r="B27" s="26" t="str">
        <f>IF(トータル!B228="","",トータル!B228)</f>
        <v>D VESSEL</v>
      </c>
      <c r="C27" s="17" t="str">
        <f>IF(トータル!C228="","",トータル!C228)</f>
        <v>D</v>
      </c>
      <c r="D27" s="45" t="str">
        <f>IF(トータル!H228="","",トータル!H228)</f>
        <v>09/21</v>
      </c>
      <c r="E27" s="45" t="str">
        <f>IF(トータル!F228="","",トータル!F228)</f>
        <v>09/21</v>
      </c>
      <c r="F27" s="45" t="str">
        <f>IF(トータル!D228="","",トータル!D228)</f>
        <v>09/28-29</v>
      </c>
      <c r="G27" s="45" t="str">
        <f>IF(トータル!I228="","",トータル!I228)</f>
        <v>10/03</v>
      </c>
      <c r="H27" s="11" t="str">
        <f>IF(トータル!K228="","",トータル!K228)</f>
        <v>SITC</v>
      </c>
      <c r="I27" s="22"/>
      <c r="J27" s="8"/>
      <c r="K27" s="6"/>
      <c r="L27" s="6"/>
      <c r="M27" s="6"/>
      <c r="N27" s="6"/>
    </row>
    <row r="28" spans="1:14" ht="17.100000000000001" customHeight="1" x14ac:dyDescent="0.2">
      <c r="A28" s="225" t="str">
        <f>IF(トータル!A229="","",トータル!A229)</f>
        <v/>
      </c>
      <c r="B28" s="26" t="str">
        <f>IF(トータル!B229="","",トータル!B229)</f>
        <v>E VESSEL</v>
      </c>
      <c r="C28" s="17" t="str">
        <f>IF(トータル!C229="","",トータル!C229)</f>
        <v>E</v>
      </c>
      <c r="D28" s="45" t="str">
        <f>IF(トータル!H229="","",トータル!H229)</f>
        <v>09/29</v>
      </c>
      <c r="E28" s="45" t="str">
        <f>IF(トータル!F229="","",トータル!F229)</f>
        <v>09/29</v>
      </c>
      <c r="F28" s="45" t="str">
        <f>IF(トータル!D229="","",トータル!D229)</f>
        <v>10/05-06</v>
      </c>
      <c r="G28" s="45" t="str">
        <f>IF(トータル!I229="","",トータル!I229)</f>
        <v>10/10</v>
      </c>
      <c r="H28" s="11" t="str">
        <f>IF(トータル!K229="","",トータル!K229)</f>
        <v>SITC</v>
      </c>
      <c r="I28" s="22"/>
      <c r="J28" s="8"/>
      <c r="K28" s="6"/>
      <c r="L28" s="6"/>
      <c r="M28" s="6"/>
      <c r="N28" s="6"/>
    </row>
    <row r="29" spans="1:14" ht="17.100000000000001" customHeight="1" x14ac:dyDescent="0.2">
      <c r="A29" s="225" t="str">
        <f>IF(トータル!A230="","",トータル!A230)</f>
        <v/>
      </c>
      <c r="B29" s="41" t="str">
        <f>IF(トータル!B230="","",トータル!B230)</f>
        <v>F VESSEL</v>
      </c>
      <c r="C29" s="19" t="str">
        <f>IF(トータル!C230="","",トータル!C230)</f>
        <v>F</v>
      </c>
      <c r="D29" s="40" t="str">
        <f>IF(トータル!H230="","",トータル!H230)</f>
        <v>10/05</v>
      </c>
      <c r="E29" s="40" t="str">
        <f>IF(トータル!F230="","",トータル!F230)</f>
        <v>10/05</v>
      </c>
      <c r="F29" s="40" t="str">
        <f>IF(トータル!D230="","",トータル!D230)</f>
        <v>10/12-13</v>
      </c>
      <c r="G29" s="40" t="str">
        <f>IF(トータル!I230="","",トータル!I230)</f>
        <v>10/17</v>
      </c>
      <c r="H29" s="14" t="str">
        <f>IF(トータル!K230="","",トータル!K230)</f>
        <v>SITC</v>
      </c>
      <c r="I29" s="22"/>
      <c r="J29" s="8"/>
    </row>
    <row r="30" spans="1:14" x14ac:dyDescent="0.2">
      <c r="B30" s="63"/>
    </row>
    <row r="93" spans="1:2" x14ac:dyDescent="0.2">
      <c r="A93" s="225" t="s">
        <v>42</v>
      </c>
      <c r="B93" t="s">
        <v>39</v>
      </c>
    </row>
    <row r="96" spans="1:2" x14ac:dyDescent="0.2">
      <c r="A96" s="225" t="s">
        <v>42</v>
      </c>
      <c r="B96" t="s">
        <v>43</v>
      </c>
    </row>
    <row r="115" spans="1:8" x14ac:dyDescent="0.2">
      <c r="A115" s="225" t="s">
        <v>38</v>
      </c>
    </row>
    <row r="119" spans="1:8" x14ac:dyDescent="0.2">
      <c r="A119" s="225" t="s">
        <v>38</v>
      </c>
      <c r="B119" t="s">
        <v>45</v>
      </c>
      <c r="G119" s="116" t="s">
        <v>46</v>
      </c>
      <c r="H119" s="116" t="s">
        <v>41</v>
      </c>
    </row>
    <row r="121" spans="1:8" x14ac:dyDescent="0.2">
      <c r="H121" s="116" t="s">
        <v>37</v>
      </c>
    </row>
    <row r="122" spans="1:8" x14ac:dyDescent="0.2">
      <c r="A122" s="225" t="s">
        <v>38</v>
      </c>
      <c r="B122" t="s">
        <v>47</v>
      </c>
    </row>
    <row r="126" spans="1:8" x14ac:dyDescent="0.2">
      <c r="A126" s="225" t="s">
        <v>38</v>
      </c>
      <c r="B126" t="s">
        <v>45</v>
      </c>
      <c r="E126" s="116" t="s">
        <v>46</v>
      </c>
      <c r="H126" s="116" t="s">
        <v>40</v>
      </c>
    </row>
  </sheetData>
  <mergeCells count="12">
    <mergeCell ref="H20:H21"/>
    <mergeCell ref="H7:H8"/>
    <mergeCell ref="B5:E5"/>
    <mergeCell ref="B7:B8"/>
    <mergeCell ref="C7:C8"/>
    <mergeCell ref="E7:F7"/>
    <mergeCell ref="G7:G8"/>
    <mergeCell ref="B18:E18"/>
    <mergeCell ref="B20:B21"/>
    <mergeCell ref="C20:C21"/>
    <mergeCell ref="E20:F20"/>
    <mergeCell ref="G20:G21"/>
  </mergeCells>
  <phoneticPr fontId="1"/>
  <hyperlinks>
    <hyperlink ref="N4" location="トータル!Print_Area" display="LIST" xr:uid="{6FB6787F-82FD-499C-A805-CAF16E59789E}"/>
  </hyperlinks>
  <printOptions horizontalCentered="1" verticalCentered="1"/>
  <pageMargins left="0" right="0.19685039370078741" top="0" bottom="0" header="0" footer="0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00B0F0"/>
    <pageSetUpPr fitToPage="1"/>
  </sheetPr>
  <dimension ref="A1:P126"/>
  <sheetViews>
    <sheetView showWhiteSpace="0" view="pageBreakPreview" topLeftCell="A4" zoomScale="115" zoomScaleNormal="100" zoomScaleSheetLayoutView="115" zoomScalePageLayoutView="10" workbookViewId="0">
      <selection activeCell="B13" sqref="B13"/>
    </sheetView>
  </sheetViews>
  <sheetFormatPr defaultColWidth="8.88671875" defaultRowHeight="13.2" x14ac:dyDescent="0.2"/>
  <cols>
    <col min="1" max="1" width="3.44140625" style="73" customWidth="1"/>
    <col min="2" max="2" width="19.109375" customWidth="1"/>
    <col min="3" max="10" width="10.6640625" customWidth="1"/>
    <col min="11" max="11" width="5.6640625" customWidth="1"/>
    <col min="15" max="15" width="8.88671875" customWidth="1"/>
  </cols>
  <sheetData>
    <row r="1" spans="1:16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5.0999999999999996" customHeight="1" x14ac:dyDescent="0.2"/>
    <row r="3" spans="1:16" ht="18.600000000000001" customHeight="1" x14ac:dyDescent="0.2">
      <c r="B3" s="51" t="s">
        <v>24</v>
      </c>
    </row>
    <row r="4" spans="1:16" ht="16.350000000000001" customHeight="1" x14ac:dyDescent="0.2">
      <c r="B4" s="51" t="s">
        <v>36</v>
      </c>
      <c r="K4" s="138" t="str">
        <f>'1.韓国(釜山 仁川）'!L4</f>
        <v>DATE : 2022/08/15</v>
      </c>
      <c r="L4" s="161"/>
      <c r="M4" s="138"/>
      <c r="N4" s="138"/>
      <c r="O4" s="167" t="s">
        <v>99</v>
      </c>
    </row>
    <row r="5" spans="1:16" ht="23.1" customHeight="1" x14ac:dyDescent="0.2">
      <c r="B5" s="460" t="s">
        <v>152</v>
      </c>
      <c r="C5" s="460"/>
      <c r="D5" s="460"/>
      <c r="E5" s="460"/>
      <c r="J5" s="34"/>
    </row>
    <row r="6" spans="1:16" ht="7.95" customHeight="1" x14ac:dyDescent="0.2">
      <c r="J6" s="34"/>
    </row>
    <row r="7" spans="1:16" s="1" customFormat="1" ht="17.100000000000001" customHeight="1" thickBot="1" x14ac:dyDescent="0.25">
      <c r="A7" s="43"/>
      <c r="B7" s="437" t="s">
        <v>0</v>
      </c>
      <c r="C7" s="439" t="s">
        <v>1</v>
      </c>
      <c r="D7" s="5" t="s">
        <v>110</v>
      </c>
      <c r="E7" s="441" t="s">
        <v>63</v>
      </c>
      <c r="F7" s="442"/>
      <c r="G7" s="439" t="s">
        <v>17</v>
      </c>
      <c r="H7" s="439" t="s">
        <v>30</v>
      </c>
      <c r="I7" s="47"/>
      <c r="J7" s="46"/>
      <c r="K7" s="2"/>
      <c r="L7" s="15"/>
      <c r="M7" s="15"/>
      <c r="N7" s="15"/>
      <c r="O7" s="15"/>
    </row>
    <row r="8" spans="1:16" s="3" customFormat="1" ht="17.100000000000001" customHeight="1" thickTop="1" x14ac:dyDescent="0.2">
      <c r="A8" s="73"/>
      <c r="B8" s="438"/>
      <c r="C8" s="440"/>
      <c r="D8" s="27" t="s">
        <v>108</v>
      </c>
      <c r="E8" s="27" t="s">
        <v>108</v>
      </c>
      <c r="F8" s="27" t="s">
        <v>109</v>
      </c>
      <c r="G8" s="440"/>
      <c r="H8" s="440"/>
      <c r="I8" s="48"/>
      <c r="J8" s="46"/>
      <c r="K8" s="7"/>
      <c r="L8" s="16"/>
      <c r="M8" s="16"/>
      <c r="N8" s="16"/>
      <c r="O8" s="16"/>
    </row>
    <row r="9" spans="1:16" s="3" customFormat="1" ht="17.100000000000001" customHeight="1" x14ac:dyDescent="0.2">
      <c r="A9" s="225" t="str">
        <f>IF(トータル!A232="","",トータル!A232)</f>
        <v>☆</v>
      </c>
      <c r="B9" s="26" t="str">
        <f>IF(トータル!B232="","",トータル!B232)</f>
        <v>MILD TUNE</v>
      </c>
      <c r="C9" s="17" t="str">
        <f>IF(トータル!C232="","",トータル!C232)</f>
        <v>2233W</v>
      </c>
      <c r="D9" s="45" t="str">
        <f>IF(トータル!H232="","",トータル!H232)</f>
        <v>08/19</v>
      </c>
      <c r="E9" s="45" t="str">
        <f>IF(トータル!F232="","",トータル!F232)</f>
        <v>08/19</v>
      </c>
      <c r="F9" s="45" t="str">
        <f>IF(トータル!D232="","",トータル!D232)</f>
        <v>08/23-24</v>
      </c>
      <c r="G9" s="45" t="str">
        <f>IF(トータル!I232="","",トータル!I232)</f>
        <v>08/26</v>
      </c>
      <c r="H9" s="11" t="str">
        <f>IF(トータル!K232="","",トータル!K232)</f>
        <v>SJJ</v>
      </c>
      <c r="I9" s="135"/>
      <c r="J9" s="46"/>
      <c r="K9" s="7"/>
      <c r="L9" s="16"/>
      <c r="M9" s="16"/>
      <c r="N9" s="16"/>
      <c r="O9" s="16"/>
    </row>
    <row r="10" spans="1:16" ht="17.100000000000001" customHeight="1" x14ac:dyDescent="0.2">
      <c r="A10" s="225" t="str">
        <f>IF(トータル!A233="","",トータル!A233)</f>
        <v>☆</v>
      </c>
      <c r="B10" s="26" t="str">
        <f>IF(トータル!B233="","",トータル!B233)</f>
        <v>A BOTE</v>
      </c>
      <c r="C10" s="17" t="str">
        <f>IF(トータル!C233="","",トータル!C233)</f>
        <v>2235W</v>
      </c>
      <c r="D10" s="45" t="str">
        <f>IF(トータル!H233="","",トータル!H233)</f>
        <v>08/26</v>
      </c>
      <c r="E10" s="45" t="str">
        <f>IF(トータル!F233="","",トータル!F233)</f>
        <v>08/26</v>
      </c>
      <c r="F10" s="45" t="str">
        <f>IF(トータル!D233="","",トータル!D233)</f>
        <v>08/30-31</v>
      </c>
      <c r="G10" s="45" t="str">
        <f>IF(トータル!I233="","",トータル!I233)</f>
        <v>09/02</v>
      </c>
      <c r="H10" s="11" t="str">
        <f>IF(トータル!K233="","",トータル!K233)</f>
        <v>SJJ</v>
      </c>
      <c r="I10" s="49"/>
      <c r="J10" s="38"/>
      <c r="K10" s="8"/>
      <c r="L10" s="16"/>
      <c r="M10" s="16"/>
      <c r="N10" s="16"/>
      <c r="O10" s="16"/>
    </row>
    <row r="11" spans="1:16" ht="17.100000000000001" customHeight="1" x14ac:dyDescent="0.2">
      <c r="A11" s="225" t="str">
        <f>IF(トータル!A234="","",トータル!A234)</f>
        <v/>
      </c>
      <c r="B11" s="26" t="str">
        <f>IF(トータル!B234="","",トータル!B234)</f>
        <v>MILD WALTZ</v>
      </c>
      <c r="C11" s="17" t="str">
        <f>IF(トータル!C234="","",トータル!C234)</f>
        <v>2235W</v>
      </c>
      <c r="D11" s="45" t="str">
        <f>IF(トータル!H234="","",トータル!H234)</f>
        <v>09/02</v>
      </c>
      <c r="E11" s="45" t="str">
        <f>IF(トータル!F234="","",トータル!F234)</f>
        <v>09/02</v>
      </c>
      <c r="F11" s="45" t="str">
        <f>IF(トータル!D234="","",トータル!D234)</f>
        <v>09/06-07</v>
      </c>
      <c r="G11" s="45" t="str">
        <f>IF(トータル!I234="","",トータル!I234)</f>
        <v>09/09</v>
      </c>
      <c r="H11" s="11" t="str">
        <f>IF(トータル!K234="","",トータル!K234)</f>
        <v>SJJ</v>
      </c>
      <c r="I11" s="49"/>
      <c r="J11" s="38"/>
      <c r="K11" s="8"/>
      <c r="L11" s="6"/>
      <c r="M11" s="6"/>
      <c r="N11" s="6"/>
      <c r="O11" s="6"/>
    </row>
    <row r="12" spans="1:16" ht="17.100000000000001" customHeight="1" x14ac:dyDescent="0.2">
      <c r="A12" s="225" t="str">
        <f>IF(トータル!A235="","",トータル!A235)</f>
        <v/>
      </c>
      <c r="B12" s="26" t="str">
        <f>IF(トータル!B235="","",トータル!B235)</f>
        <v>ACACIA LIBRA</v>
      </c>
      <c r="C12" s="17" t="str">
        <f>IF(トータル!C235="","",トータル!C235)</f>
        <v>2237W</v>
      </c>
      <c r="D12" s="45" t="str">
        <f>IF(トータル!H235="","",トータル!H235)</f>
        <v>09/09</v>
      </c>
      <c r="E12" s="45" t="str">
        <f>IF(トータル!F235="","",トータル!F235)</f>
        <v>09/09</v>
      </c>
      <c r="F12" s="45" t="str">
        <f>IF(トータル!D235="","",トータル!D235)</f>
        <v>09/13-14</v>
      </c>
      <c r="G12" s="45" t="str">
        <f>IF(トータル!I235="","",トータル!I235)</f>
        <v>09/16</v>
      </c>
      <c r="H12" s="11" t="str">
        <f>IF(トータル!K235="","",トータル!K235)</f>
        <v>SJJ</v>
      </c>
      <c r="I12" s="49"/>
      <c r="J12" s="22"/>
      <c r="K12" s="8"/>
      <c r="L12" s="6"/>
      <c r="M12" s="6"/>
      <c r="N12" s="6"/>
      <c r="O12" s="6"/>
    </row>
    <row r="13" spans="1:16" ht="17.100000000000001" customHeight="1" x14ac:dyDescent="0.2">
      <c r="A13" s="73" t="str">
        <f>IF(トータル!A236="","",トータル!A236)</f>
        <v/>
      </c>
      <c r="B13" s="26" t="str">
        <f>IF(トータル!B236="","",トータル!B236)</f>
        <v>MILD WALTZ</v>
      </c>
      <c r="C13" s="17" t="str">
        <f>IF(トータル!C236="","",トータル!C236)</f>
        <v>2237W</v>
      </c>
      <c r="D13" s="45" t="str">
        <f>IF(トータル!H236="","",トータル!H236)</f>
        <v>09/15</v>
      </c>
      <c r="E13" s="45" t="str">
        <f>IF(トータル!F236="","",トータル!F236)</f>
        <v>09/15</v>
      </c>
      <c r="F13" s="45" t="str">
        <f>IF(トータル!D236="","",トータル!D236)</f>
        <v>09/20-21</v>
      </c>
      <c r="G13" s="45" t="str">
        <f>IF(トータル!I236="","",トータル!I236)</f>
        <v>09/23</v>
      </c>
      <c r="H13" s="11" t="str">
        <f>IF(トータル!K236="","",トータル!K236)</f>
        <v>SJJ</v>
      </c>
      <c r="I13" s="21"/>
      <c r="J13" s="22"/>
      <c r="K13" s="8"/>
      <c r="L13" s="6"/>
      <c r="M13" s="6"/>
      <c r="N13" s="6"/>
      <c r="O13" s="6"/>
    </row>
    <row r="14" spans="1:16" ht="17.100000000000001" customHeight="1" x14ac:dyDescent="0.2">
      <c r="A14" s="225" t="str">
        <f>IF(トータル!A237="","",トータル!A237)</f>
        <v/>
      </c>
      <c r="B14" s="26" t="str">
        <f>IF(トータル!B237="","",トータル!B237)</f>
        <v>ACACIA LIBRA</v>
      </c>
      <c r="C14" s="17" t="str">
        <f>IF(トータル!C237="","",トータル!C237)</f>
        <v>2239W</v>
      </c>
      <c r="D14" s="45" t="str">
        <f>IF(トータル!H237="","",トータル!H237)</f>
        <v>09/22</v>
      </c>
      <c r="E14" s="45" t="str">
        <f>IF(トータル!F237="","",トータル!F237)</f>
        <v>09/22</v>
      </c>
      <c r="F14" s="45" t="str">
        <f>IF(トータル!D237="","",トータル!D237)</f>
        <v>09/27-28</v>
      </c>
      <c r="G14" s="45" t="str">
        <f>IF(トータル!I237="","",トータル!I237)</f>
        <v>09/30</v>
      </c>
      <c r="H14" s="11" t="str">
        <f>IF(トータル!K237="","",トータル!K237)</f>
        <v>SJJ</v>
      </c>
      <c r="I14" s="21"/>
      <c r="J14" s="22"/>
      <c r="K14" s="8"/>
      <c r="L14" s="6"/>
      <c r="M14" s="6"/>
      <c r="N14" s="6"/>
      <c r="O14" s="6"/>
    </row>
    <row r="15" spans="1:16" ht="17.100000000000001" customHeight="1" x14ac:dyDescent="0.2">
      <c r="B15" s="20" t="str">
        <f>IF(トータル!B238="","",トータル!B238)</f>
        <v>MILD WALTZ</v>
      </c>
      <c r="C15" s="18" t="str">
        <f>IF(トータル!C238="","",トータル!C238)</f>
        <v>2239W</v>
      </c>
      <c r="D15" s="39" t="str">
        <f>IF(トータル!H238="","",トータル!H238)</f>
        <v>09/30</v>
      </c>
      <c r="E15" s="39" t="str">
        <f>IF(トータル!F238="","",トータル!F238)</f>
        <v>09/30</v>
      </c>
      <c r="F15" s="39" t="str">
        <f>IF(トータル!D238="","",トータル!D238)</f>
        <v>10/04-05</v>
      </c>
      <c r="G15" s="39" t="str">
        <f>IF(トータル!I238="","",トータル!I238)</f>
        <v>10/07</v>
      </c>
      <c r="H15" s="12" t="str">
        <f>IF(トータル!K238="","",トータル!K238)</f>
        <v>SJJ</v>
      </c>
      <c r="I15" s="21"/>
      <c r="J15" s="22"/>
      <c r="K15" s="8"/>
      <c r="L15" s="6"/>
      <c r="M15" s="6"/>
      <c r="N15" s="6"/>
      <c r="O15" s="6"/>
    </row>
    <row r="16" spans="1:16" ht="17.100000000000001" customHeight="1" x14ac:dyDescent="0.2">
      <c r="B16" s="220" t="str">
        <f>IF(トータル!B239="","",トータル!B239)</f>
        <v>ACACIA LIBRA</v>
      </c>
      <c r="C16" s="221" t="str">
        <f>IF(トータル!C239="","",トータル!C239)</f>
        <v>2241W</v>
      </c>
      <c r="D16" s="177" t="str">
        <f>IF(トータル!H239="","",トータル!H239)</f>
        <v>10/06</v>
      </c>
      <c r="E16" s="177" t="str">
        <f>IF(トータル!F239="","",トータル!F239)</f>
        <v>10/06</v>
      </c>
      <c r="F16" s="177" t="str">
        <f>IF(トータル!D239="","",トータル!D239)</f>
        <v>10/11-12</v>
      </c>
      <c r="G16" s="177" t="str">
        <f>IF(トータル!I239="","",トータル!I239)</f>
        <v>10/14</v>
      </c>
      <c r="H16" s="222" t="str">
        <f>IF(トータル!K239="","",トータル!K239)</f>
        <v>SJJ</v>
      </c>
      <c r="I16" s="21"/>
      <c r="J16" s="22"/>
      <c r="K16" s="8"/>
      <c r="L16" s="6"/>
      <c r="M16" s="6"/>
      <c r="N16" s="6"/>
      <c r="O16" s="6"/>
    </row>
    <row r="17" spans="1:11" ht="17.100000000000001" customHeight="1" x14ac:dyDescent="0.2">
      <c r="B17" s="62"/>
      <c r="C17" s="22"/>
      <c r="D17" s="23"/>
      <c r="E17" s="23"/>
      <c r="F17" s="23"/>
      <c r="G17" s="23"/>
      <c r="H17" s="23"/>
      <c r="I17" s="22"/>
      <c r="J17" s="22"/>
      <c r="K17" s="8"/>
    </row>
    <row r="18" spans="1:11" ht="23.1" customHeight="1" x14ac:dyDescent="0.2">
      <c r="B18" s="460" t="s">
        <v>153</v>
      </c>
      <c r="C18" s="460"/>
      <c r="D18" s="460"/>
      <c r="E18" s="460"/>
      <c r="J18" s="22"/>
      <c r="K18" s="8"/>
    </row>
    <row r="19" spans="1:11" ht="7.95" customHeight="1" x14ac:dyDescent="0.2">
      <c r="J19" s="22"/>
      <c r="K19" s="8"/>
    </row>
    <row r="20" spans="1:11" ht="17.100000000000001" customHeight="1" thickBot="1" x14ac:dyDescent="0.25">
      <c r="B20" s="437" t="s">
        <v>0</v>
      </c>
      <c r="C20" s="439" t="s">
        <v>1</v>
      </c>
      <c r="D20" s="5" t="s">
        <v>110</v>
      </c>
      <c r="E20" s="441" t="s">
        <v>63</v>
      </c>
      <c r="F20" s="442"/>
      <c r="G20" s="439" t="s">
        <v>16</v>
      </c>
      <c r="H20" s="439" t="s">
        <v>30</v>
      </c>
      <c r="I20" s="22"/>
      <c r="J20" s="8"/>
    </row>
    <row r="21" spans="1:11" ht="17.100000000000001" customHeight="1" thickTop="1" x14ac:dyDescent="0.2">
      <c r="B21" s="438"/>
      <c r="C21" s="440"/>
      <c r="D21" s="27" t="s">
        <v>108</v>
      </c>
      <c r="E21" s="27" t="s">
        <v>108</v>
      </c>
      <c r="F21" s="27" t="s">
        <v>109</v>
      </c>
      <c r="G21" s="440"/>
      <c r="H21" s="440"/>
      <c r="I21" s="22"/>
      <c r="J21" s="8"/>
    </row>
    <row r="22" spans="1:11" ht="17.100000000000001" customHeight="1" x14ac:dyDescent="0.2">
      <c r="A22" s="73" t="str">
        <f>IF(トータル!A241="","",トータル!A241)</f>
        <v/>
      </c>
      <c r="B22" s="172" t="str">
        <f>IF(トータル!B241="","",トータル!B241)</f>
        <v>TIGER LIANYUNGANG</v>
      </c>
      <c r="C22" s="173" t="str">
        <f>IF(トータル!C241="","",トータル!C241)</f>
        <v>2220S</v>
      </c>
      <c r="D22" s="103" t="str">
        <f>IF(トータル!H241="","",トータル!H241)</f>
        <v>08/17</v>
      </c>
      <c r="E22" s="103" t="str">
        <f>IF(トータル!F241="","",トータル!F241)</f>
        <v>08/17</v>
      </c>
      <c r="F22" s="103" t="str">
        <f>IF(トータル!D241="","",トータル!D241)</f>
        <v>08/20-21</v>
      </c>
      <c r="G22" s="104" t="str">
        <f>IF(トータル!I241="","",トータル!I241)</f>
        <v>08/25</v>
      </c>
      <c r="H22" s="11" t="str">
        <f>IF(トータル!K241="","",トータル!K241)</f>
        <v>NBO</v>
      </c>
      <c r="I22" s="22"/>
      <c r="J22" s="8"/>
    </row>
    <row r="23" spans="1:11" ht="18" customHeight="1" x14ac:dyDescent="0.2">
      <c r="A23" s="328" t="str">
        <f>IF(トータル!A242="","",トータル!A242)</f>
        <v/>
      </c>
      <c r="B23" s="174" t="str">
        <f>IF(トータル!B242="","",トータル!B242)</f>
        <v>NEW MINGZHOU 68</v>
      </c>
      <c r="C23" s="92" t="str">
        <f>IF(トータル!C242="","",トータル!C242)</f>
        <v>2222W</v>
      </c>
      <c r="D23" s="39" t="str">
        <f>IF(トータル!H242="","",トータル!H242)</f>
        <v>08/24</v>
      </c>
      <c r="E23" s="39" t="str">
        <f>IF(トータル!F242="","",トータル!F242)</f>
        <v>08/24</v>
      </c>
      <c r="F23" s="39" t="str">
        <f>IF(トータル!D242="","",トータル!D242)</f>
        <v>08/29-29</v>
      </c>
      <c r="G23" s="39" t="str">
        <f>IF(トータル!I242="","",トータル!I242)</f>
        <v>09/03</v>
      </c>
      <c r="H23" s="12" t="str">
        <f>IF(トータル!K242="","",トータル!K242)</f>
        <v>NBO</v>
      </c>
    </row>
    <row r="24" spans="1:11" ht="18" customHeight="1" x14ac:dyDescent="0.2">
      <c r="A24" s="328" t="str">
        <f>IF(トータル!A243="","",トータル!A243)</f>
        <v/>
      </c>
      <c r="B24" s="174" t="str">
        <f>IF(トータル!B243="","",トータル!B243)</f>
        <v>SITC WENDE</v>
      </c>
      <c r="C24" s="92" t="str">
        <f>IF(トータル!C243="","",トータル!C243)</f>
        <v>2216S</v>
      </c>
      <c r="D24" s="39" t="str">
        <f>IF(トータル!H243="","",トータル!H243)</f>
        <v>08/31</v>
      </c>
      <c r="E24" s="39" t="str">
        <f>IF(トータル!F243="","",トータル!F243)</f>
        <v>08/31</v>
      </c>
      <c r="F24" s="39" t="str">
        <f>IF(トータル!D243="","",トータル!D243)</f>
        <v>09/03-04</v>
      </c>
      <c r="G24" s="39" t="str">
        <f>IF(トータル!I243="","",トータル!I243)</f>
        <v>09/08</v>
      </c>
      <c r="H24" s="12" t="str">
        <f>IF(トータル!K243="","",トータル!K243)</f>
        <v>NBO</v>
      </c>
    </row>
    <row r="25" spans="1:11" ht="18" customHeight="1" x14ac:dyDescent="0.2">
      <c r="A25" s="328" t="str">
        <f>IF(トータル!A244="","",トータル!A244)</f>
        <v/>
      </c>
      <c r="B25" s="174" t="str">
        <f>IF(トータル!B244="","",トータル!B244)</f>
        <v>A VESSEL</v>
      </c>
      <c r="C25" s="92" t="str">
        <f>IF(トータル!C244="","",トータル!C244)</f>
        <v>A</v>
      </c>
      <c r="D25" s="39" t="str">
        <f>IF(トータル!H244="","",トータル!H244)</f>
        <v>09/07</v>
      </c>
      <c r="E25" s="39" t="str">
        <f>IF(トータル!F244="","",トータル!F244)</f>
        <v>09/07</v>
      </c>
      <c r="F25" s="39" t="str">
        <f>IF(トータル!D244="","",トータル!D244)</f>
        <v>09/10-11</v>
      </c>
      <c r="G25" s="39" t="str">
        <f>IF(トータル!I244="","",トータル!I244)</f>
        <v>09/15</v>
      </c>
      <c r="H25" s="12" t="str">
        <f>IF(トータル!K244="","",トータル!K244)</f>
        <v>NBO</v>
      </c>
    </row>
    <row r="26" spans="1:11" ht="18" customHeight="1" x14ac:dyDescent="0.2">
      <c r="A26" s="328" t="str">
        <f>IF(トータル!A245="","",トータル!A245)</f>
        <v/>
      </c>
      <c r="B26" s="174" t="str">
        <f>IF(トータル!B245="","",トータル!B245)</f>
        <v>B VESSEL</v>
      </c>
      <c r="C26" s="92" t="str">
        <f>IF(トータル!C245="","",トータル!C245)</f>
        <v>B</v>
      </c>
      <c r="D26" s="39" t="str">
        <f>IF(トータル!H245="","",トータル!H245)</f>
        <v>09/14</v>
      </c>
      <c r="E26" s="39" t="str">
        <f>IF(トータル!F245="","",トータル!F245)</f>
        <v>09/14</v>
      </c>
      <c r="F26" s="39" t="str">
        <f>IF(トータル!D245="","",トータル!D245)</f>
        <v>09/17-18</v>
      </c>
      <c r="G26" s="39" t="str">
        <f>IF(トータル!I245="","",トータル!I245)</f>
        <v>09/22</v>
      </c>
      <c r="H26" s="12" t="str">
        <f>IF(トータル!K245="","",トータル!K245)</f>
        <v>NBO</v>
      </c>
    </row>
    <row r="27" spans="1:11" ht="18" customHeight="1" x14ac:dyDescent="0.2">
      <c r="A27" s="328" t="str">
        <f>IF(トータル!A246="","",トータル!A246)</f>
        <v/>
      </c>
      <c r="B27" s="174" t="str">
        <f>IF(トータル!B246="","",トータル!B246)</f>
        <v>C VESSEL</v>
      </c>
      <c r="C27" s="92" t="str">
        <f>IF(トータル!C246="","",トータル!C246)</f>
        <v>C</v>
      </c>
      <c r="D27" s="39" t="str">
        <f>IF(トータル!H246="","",トータル!H246)</f>
        <v>09/20</v>
      </c>
      <c r="E27" s="39" t="str">
        <f>IF(トータル!F246="","",トータル!F246)</f>
        <v>09/20</v>
      </c>
      <c r="F27" s="39" t="str">
        <f>IF(トータル!D246="","",トータル!D246)</f>
        <v>09/24-25</v>
      </c>
      <c r="G27" s="39" t="str">
        <f>IF(トータル!I246="","",トータル!I246)</f>
        <v>09/29</v>
      </c>
      <c r="H27" s="12" t="str">
        <f>IF(トータル!K246="","",トータル!K246)</f>
        <v>NBO</v>
      </c>
    </row>
    <row r="28" spans="1:11" ht="18" customHeight="1" x14ac:dyDescent="0.2">
      <c r="A28" s="328" t="str">
        <f>IF(トータル!A247="","",トータル!A247)</f>
        <v/>
      </c>
      <c r="B28" s="174" t="str">
        <f>IF(トータル!B247="","",トータル!B247)</f>
        <v>D VESSEL</v>
      </c>
      <c r="C28" s="92" t="str">
        <f>IF(トータル!C247="","",トータル!C247)</f>
        <v>D</v>
      </c>
      <c r="D28" s="39" t="str">
        <f>IF(トータル!H247="","",トータル!H247)</f>
        <v>09/28</v>
      </c>
      <c r="E28" s="39" t="str">
        <f>IF(トータル!F247="","",トータル!F247)</f>
        <v>09/28</v>
      </c>
      <c r="F28" s="39" t="str">
        <f>IF(トータル!D247="","",トータル!D247)</f>
        <v>10/01-02</v>
      </c>
      <c r="G28" s="39" t="str">
        <f>IF(トータル!I247="","",トータル!I247)</f>
        <v>10/06</v>
      </c>
      <c r="H28" s="12" t="str">
        <f>IF(トータル!K247="","",トータル!K247)</f>
        <v>NBO</v>
      </c>
    </row>
    <row r="29" spans="1:11" ht="18" customHeight="1" x14ac:dyDescent="0.2">
      <c r="A29" s="328" t="str">
        <f>IF(トータル!A248="","",トータル!A248)</f>
        <v/>
      </c>
      <c r="B29" s="228" t="str">
        <f>IF(トータル!B248="","",トータル!B248)</f>
        <v>E VESSEL</v>
      </c>
      <c r="C29" s="183" t="str">
        <f>IF(トータル!C248="","",トータル!C248)</f>
        <v>E</v>
      </c>
      <c r="D29" s="40" t="str">
        <f>IF(トータル!H248="","",トータル!H248)</f>
        <v>10/05</v>
      </c>
      <c r="E29" s="40" t="str">
        <f>IF(トータル!F248="","",トータル!F248)</f>
        <v>10/05</v>
      </c>
      <c r="F29" s="40" t="str">
        <f>IF(トータル!D248="","",トータル!D248)</f>
        <v>10/08-09</v>
      </c>
      <c r="G29" s="40" t="str">
        <f>IF(トータル!I248="","",トータル!I248)</f>
        <v>10/13</v>
      </c>
      <c r="H29" s="14" t="str">
        <f>IF(トータル!K248="","",トータル!K248)</f>
        <v>NBO</v>
      </c>
    </row>
    <row r="30" spans="1:11" x14ac:dyDescent="0.2">
      <c r="B30" s="63"/>
    </row>
    <row r="93" spans="1:2" x14ac:dyDescent="0.2">
      <c r="A93" s="73" t="s">
        <v>42</v>
      </c>
      <c r="B93" t="s">
        <v>39</v>
      </c>
    </row>
    <row r="96" spans="1:2" x14ac:dyDescent="0.2">
      <c r="A96" s="73" t="s">
        <v>42</v>
      </c>
      <c r="B96" t="s">
        <v>43</v>
      </c>
    </row>
    <row r="115" spans="1:8" x14ac:dyDescent="0.2">
      <c r="A115" s="73" t="s">
        <v>38</v>
      </c>
    </row>
    <row r="119" spans="1:8" x14ac:dyDescent="0.2">
      <c r="A119" s="73" t="s">
        <v>44</v>
      </c>
      <c r="B119" t="s">
        <v>45</v>
      </c>
      <c r="G119" s="116" t="s">
        <v>46</v>
      </c>
      <c r="H119" s="116" t="s">
        <v>41</v>
      </c>
    </row>
    <row r="121" spans="1:8" x14ac:dyDescent="0.2">
      <c r="H121" s="116" t="s">
        <v>37</v>
      </c>
    </row>
    <row r="122" spans="1:8" x14ac:dyDescent="0.2">
      <c r="A122" s="73" t="s">
        <v>38</v>
      </c>
      <c r="B122" t="s">
        <v>47</v>
      </c>
    </row>
    <row r="126" spans="1:8" x14ac:dyDescent="0.2">
      <c r="A126" s="73" t="s">
        <v>44</v>
      </c>
      <c r="B126" t="s">
        <v>45</v>
      </c>
      <c r="E126" s="116" t="s">
        <v>46</v>
      </c>
      <c r="H126" s="116" t="s">
        <v>40</v>
      </c>
    </row>
  </sheetData>
  <mergeCells count="12">
    <mergeCell ref="B20:B21"/>
    <mergeCell ref="C20:C21"/>
    <mergeCell ref="H20:H21"/>
    <mergeCell ref="B18:E18"/>
    <mergeCell ref="B5:E5"/>
    <mergeCell ref="H7:H8"/>
    <mergeCell ref="E7:F7"/>
    <mergeCell ref="G7:G8"/>
    <mergeCell ref="E20:F20"/>
    <mergeCell ref="G20:G21"/>
    <mergeCell ref="B7:B8"/>
    <mergeCell ref="C7:C8"/>
  </mergeCells>
  <phoneticPr fontId="1"/>
  <hyperlinks>
    <hyperlink ref="O4" location="トータル!Print_Area" display="LIST" xr:uid="{B96CF558-EAF8-47D1-82BF-748B0FF4BD40}"/>
  </hyperlinks>
  <printOptions horizontalCentered="1" verticalCentered="1"/>
  <pageMargins left="0" right="0.19685039370078741" top="0" bottom="0" header="0" footer="0"/>
  <pageSetup paperSize="9" scale="9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1DCA-F1E2-40FF-B053-C20C9CD03541}">
  <sheetPr>
    <tabColor rgb="FF00B0F0"/>
    <pageSetUpPr fitToPage="1"/>
  </sheetPr>
  <dimension ref="A1:O27"/>
  <sheetViews>
    <sheetView showWhiteSpace="0" view="pageBreakPreview" topLeftCell="A4" zoomScaleNormal="100" zoomScaleSheetLayoutView="100" zoomScalePageLayoutView="10" workbookViewId="0">
      <selection activeCell="F14" sqref="F14"/>
    </sheetView>
  </sheetViews>
  <sheetFormatPr defaultColWidth="8.88671875" defaultRowHeight="13.2" x14ac:dyDescent="0.2"/>
  <cols>
    <col min="1" max="1" width="3.44140625" style="61" customWidth="1"/>
    <col min="2" max="2" width="16.44140625" customWidth="1"/>
    <col min="3" max="9" width="10.6640625" customWidth="1"/>
    <col min="10" max="10" width="5.6640625" customWidth="1"/>
    <col min="11" max="11" width="7.44140625" customWidth="1"/>
    <col min="14" max="14" width="8.88671875" customWidth="1"/>
  </cols>
  <sheetData>
    <row r="1" spans="1:15" ht="66" customHeight="1" x14ac:dyDescent="0.2">
      <c r="A1" s="126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5.0999999999999996" customHeight="1" x14ac:dyDescent="0.2"/>
    <row r="3" spans="1:15" ht="17.100000000000001" customHeight="1" x14ac:dyDescent="0.2">
      <c r="B3" s="51" t="s">
        <v>24</v>
      </c>
    </row>
    <row r="4" spans="1:15" ht="17.100000000000001" customHeight="1" x14ac:dyDescent="0.2">
      <c r="B4" s="51" t="s">
        <v>36</v>
      </c>
      <c r="L4" s="128"/>
    </row>
    <row r="5" spans="1:15" ht="10.5" customHeight="1" x14ac:dyDescent="0.2">
      <c r="B5" s="51"/>
      <c r="K5" s="138"/>
      <c r="L5" s="128"/>
    </row>
    <row r="6" spans="1:15" ht="23.1" customHeight="1" x14ac:dyDescent="0.2">
      <c r="B6" s="460" t="s">
        <v>154</v>
      </c>
      <c r="C6" s="460"/>
      <c r="D6" s="460"/>
      <c r="E6" s="460"/>
      <c r="K6" s="138" t="str">
        <f>'1.韓国(釜山 仁川）'!L4</f>
        <v>DATE : 2022/08/15</v>
      </c>
      <c r="N6" s="167" t="s">
        <v>99</v>
      </c>
    </row>
    <row r="7" spans="1:15" ht="10.35" customHeight="1" x14ac:dyDescent="0.2"/>
    <row r="8" spans="1:15" s="1" customFormat="1" ht="17.100000000000001" customHeight="1" thickBot="1" x14ac:dyDescent="0.25">
      <c r="A8" s="127"/>
      <c r="B8" s="439" t="s">
        <v>0</v>
      </c>
      <c r="C8" s="439" t="s">
        <v>1</v>
      </c>
      <c r="D8" s="5" t="s">
        <v>64</v>
      </c>
      <c r="E8" s="441" t="s">
        <v>63</v>
      </c>
      <c r="F8" s="442"/>
      <c r="G8" s="439" t="s">
        <v>168</v>
      </c>
      <c r="H8" s="439" t="s">
        <v>30</v>
      </c>
      <c r="I8" s="2"/>
      <c r="J8" s="15"/>
      <c r="K8" s="15"/>
      <c r="L8" s="15"/>
      <c r="M8" s="15"/>
    </row>
    <row r="9" spans="1:15" s="30" customFormat="1" ht="17.100000000000001" customHeight="1" thickTop="1" x14ac:dyDescent="0.2">
      <c r="A9" s="73"/>
      <c r="B9" s="440"/>
      <c r="C9" s="440"/>
      <c r="D9" s="27" t="s">
        <v>108</v>
      </c>
      <c r="E9" s="27" t="s">
        <v>108</v>
      </c>
      <c r="F9" s="27" t="s">
        <v>109</v>
      </c>
      <c r="G9" s="440"/>
      <c r="H9" s="440"/>
      <c r="I9" s="7"/>
      <c r="J9" s="159"/>
      <c r="K9" s="159"/>
      <c r="L9" s="159"/>
      <c r="M9" s="159"/>
    </row>
    <row r="10" spans="1:15" ht="17.100000000000001" customHeight="1" x14ac:dyDescent="0.2">
      <c r="A10" s="225" t="str">
        <f>IF(トータル!A250="","",トータル!A250)</f>
        <v>☆</v>
      </c>
      <c r="B10" s="291" t="str">
        <f>IF(トータル!B250="","",トータル!B250)</f>
        <v>SITC LIANYUNGANG</v>
      </c>
      <c r="C10" s="308" t="str">
        <f>IF(トータル!C250="","",トータル!C250)</f>
        <v>2222S</v>
      </c>
      <c r="D10" s="289" t="str">
        <f>IF(トータル!H250="","",トータル!H250)</f>
        <v>08/16</v>
      </c>
      <c r="E10" s="289" t="str">
        <f>IF(トータル!F250="","",トータル!F250)</f>
        <v>08/16</v>
      </c>
      <c r="F10" s="289" t="str">
        <f>IF(トータル!D250="","",トータル!D250)</f>
        <v>08/24-24</v>
      </c>
      <c r="G10" s="289" t="str">
        <f>IF(トータル!I250="","",トータル!I250)</f>
        <v>08/31</v>
      </c>
      <c r="H10" s="50" t="str">
        <f>IF(トータル!K250="","",トータル!K250)</f>
        <v>SITC</v>
      </c>
      <c r="I10" s="8"/>
      <c r="J10" s="159"/>
      <c r="K10" s="159"/>
      <c r="L10" s="159"/>
      <c r="M10" s="159"/>
    </row>
    <row r="11" spans="1:15" ht="17.100000000000001" customHeight="1" x14ac:dyDescent="0.2">
      <c r="A11" s="225" t="str">
        <f>IF(トータル!A251="","",トータル!A251)</f>
        <v>☆</v>
      </c>
      <c r="B11" s="292" t="str">
        <f>IF(トータル!B251="","",トータル!B251)</f>
        <v>SITC HONGKONG</v>
      </c>
      <c r="C11" s="309" t="str">
        <f>IF(トータル!C251="","",トータル!C251)</f>
        <v>2234S</v>
      </c>
      <c r="D11" s="290" t="str">
        <f>IF(トータル!H251="","",トータル!H251)</f>
        <v>08/23</v>
      </c>
      <c r="E11" s="290" t="str">
        <f>IF(トータル!F251="","",トータル!F251)</f>
        <v>08/23</v>
      </c>
      <c r="F11" s="290" t="str">
        <f>IF(トータル!D251="","",トータル!D251)</f>
        <v>08/31-31</v>
      </c>
      <c r="G11" s="290" t="str">
        <f>IF(トータル!I251="","",トータル!I251)</f>
        <v>09/07</v>
      </c>
      <c r="H11" s="12" t="str">
        <f>IF(トータル!K251="","",トータル!K251)</f>
        <v>SITC</v>
      </c>
      <c r="I11" s="8"/>
      <c r="J11" s="159"/>
      <c r="K11" s="159"/>
      <c r="L11" s="159"/>
      <c r="M11" s="159"/>
    </row>
    <row r="12" spans="1:15" ht="17.100000000000001" customHeight="1" x14ac:dyDescent="0.2">
      <c r="A12" s="73" t="str">
        <f>IF(トータル!A252="","",トータル!A252)</f>
        <v/>
      </c>
      <c r="B12" s="292" t="str">
        <f>IF(トータル!B252="","",トータル!B252)</f>
        <v>A VESSEL</v>
      </c>
      <c r="C12" s="309" t="str">
        <f>IF(トータル!C252="","",トータル!C252)</f>
        <v>A</v>
      </c>
      <c r="D12" s="290" t="str">
        <f>IF(トータル!H252="","",トータル!H252)</f>
        <v>08/30</v>
      </c>
      <c r="E12" s="290" t="str">
        <f>IF(トータル!F252="","",トータル!F252)</f>
        <v>08/30</v>
      </c>
      <c r="F12" s="290" t="str">
        <f>IF(トータル!D252="","",トータル!D252)</f>
        <v>09/03-04</v>
      </c>
      <c r="G12" s="290" t="str">
        <f>IF(トータル!I252="","",トータル!I252)</f>
        <v>09/10</v>
      </c>
      <c r="H12" s="12" t="str">
        <f>IF(トータル!K252="","",トータル!K252)</f>
        <v>SITC</v>
      </c>
      <c r="I12" s="8"/>
      <c r="J12" s="159"/>
      <c r="K12" s="159"/>
      <c r="L12" s="159"/>
      <c r="M12" s="159"/>
    </row>
    <row r="13" spans="1:15" ht="17.100000000000001" customHeight="1" x14ac:dyDescent="0.2">
      <c r="A13" s="73" t="str">
        <f>IF(トータル!A253="","",トータル!A253)</f>
        <v/>
      </c>
      <c r="B13" s="292" t="str">
        <f>IF(トータル!B253="","",トータル!B253)</f>
        <v>B VESSEL</v>
      </c>
      <c r="C13" s="309" t="str">
        <f>IF(トータル!C253="","",トータル!C253)</f>
        <v>B</v>
      </c>
      <c r="D13" s="290" t="str">
        <f>IF(トータル!H253="","",トータル!H253)</f>
        <v>09/06</v>
      </c>
      <c r="E13" s="290" t="str">
        <f>IF(トータル!F253="","",トータル!F253)</f>
        <v>09/06</v>
      </c>
      <c r="F13" s="290" t="str">
        <f>IF(トータル!D253="","",トータル!D253)</f>
        <v>09/10-11</v>
      </c>
      <c r="G13" s="290" t="str">
        <f>IF(トータル!I253="","",トータル!I253)</f>
        <v>09/17</v>
      </c>
      <c r="H13" s="12" t="str">
        <f>IF(トータル!K253="","",トータル!K253)</f>
        <v>SITC</v>
      </c>
      <c r="I13" s="8"/>
      <c r="J13" s="159"/>
      <c r="K13" s="159"/>
      <c r="L13" s="159"/>
      <c r="M13" s="159"/>
    </row>
    <row r="14" spans="1:15" ht="17.100000000000001" customHeight="1" x14ac:dyDescent="0.2">
      <c r="A14" s="73" t="str">
        <f>IF(トータル!A254="","",トータル!A254)</f>
        <v/>
      </c>
      <c r="B14" s="292" t="str">
        <f>IF(トータル!B254="","",トータル!B254)</f>
        <v>C VESSEL</v>
      </c>
      <c r="C14" s="309" t="str">
        <f>IF(トータル!C254="","",トータル!C254)</f>
        <v>C</v>
      </c>
      <c r="D14" s="290" t="str">
        <f>IF(トータル!H254="","",トータル!H254)</f>
        <v>09/13</v>
      </c>
      <c r="E14" s="290" t="str">
        <f>IF(トータル!F254="","",トータル!F254)</f>
        <v>09/13</v>
      </c>
      <c r="F14" s="290" t="str">
        <f>IF(トータル!D254="","",トータル!D254)</f>
        <v>09/17-18</v>
      </c>
      <c r="G14" s="290" t="str">
        <f>IF(トータル!I254="","",トータル!I254)</f>
        <v>09/24</v>
      </c>
      <c r="H14" s="12" t="str">
        <f>IF(トータル!K254="","",トータル!K254)</f>
        <v>SITC</v>
      </c>
      <c r="I14" s="8"/>
      <c r="J14" s="159"/>
      <c r="K14" s="159"/>
      <c r="L14" s="159"/>
      <c r="M14" s="159"/>
    </row>
    <row r="15" spans="1:15" ht="17.100000000000001" customHeight="1" x14ac:dyDescent="0.2">
      <c r="A15" s="73" t="str">
        <f>IF(トータル!A255="","",トータル!A255)</f>
        <v/>
      </c>
      <c r="B15" s="292" t="str">
        <f>IF(トータル!B255="","",トータル!B255)</f>
        <v>D VESSEL</v>
      </c>
      <c r="C15" s="309" t="str">
        <f>IF(トータル!C255="","",トータル!C255)</f>
        <v>D</v>
      </c>
      <c r="D15" s="290" t="str">
        <f>IF(トータル!H255="","",トータル!H255)</f>
        <v>09/16</v>
      </c>
      <c r="E15" s="290" t="str">
        <f>IF(トータル!F255="","",トータル!F255)</f>
        <v>09/16</v>
      </c>
      <c r="F15" s="290" t="str">
        <f>IF(トータル!D255="","",トータル!D255)</f>
        <v>09/24-25</v>
      </c>
      <c r="G15" s="290" t="str">
        <f>IF(トータル!I255="","",トータル!I255)</f>
        <v>10/01</v>
      </c>
      <c r="H15" s="12" t="str">
        <f>IF(トータル!K255="","",トータル!K255)</f>
        <v>SITC</v>
      </c>
      <c r="I15" s="8"/>
      <c r="J15" s="159"/>
      <c r="K15" s="159"/>
      <c r="L15" s="159"/>
      <c r="M15" s="159"/>
    </row>
    <row r="16" spans="1:15" ht="17.100000000000001" customHeight="1" x14ac:dyDescent="0.2">
      <c r="A16" s="73" t="str">
        <f>IF(トータル!A256="","",トータル!A256)</f>
        <v/>
      </c>
      <c r="B16" s="292" t="str">
        <f>IF(トータル!B256="","",トータル!B256)</f>
        <v>E VESSEL</v>
      </c>
      <c r="C16" s="309" t="str">
        <f>IF(トータル!C256="","",トータル!C256)</f>
        <v>E</v>
      </c>
      <c r="D16" s="290" t="str">
        <f>IF(トータル!H256="","",トータル!H256)</f>
        <v>09/27</v>
      </c>
      <c r="E16" s="290" t="str">
        <f>IF(トータル!F256="","",トータル!F256)</f>
        <v>09/27</v>
      </c>
      <c r="F16" s="290" t="str">
        <f>IF(トータル!D256="","",トータル!D256)</f>
        <v>10/01-02</v>
      </c>
      <c r="G16" s="290" t="str">
        <f>IF(トータル!I256="","",トータル!I256)</f>
        <v>10/08</v>
      </c>
      <c r="H16" s="12" t="str">
        <f>IF(トータル!K256="","",トータル!K256)</f>
        <v>SITC</v>
      </c>
      <c r="I16" s="8"/>
      <c r="J16" s="8"/>
      <c r="K16" s="8"/>
      <c r="L16" s="8"/>
      <c r="M16" s="8"/>
    </row>
    <row r="17" spans="1:14" ht="17.100000000000001" customHeight="1" x14ac:dyDescent="0.2">
      <c r="A17" s="73" t="str">
        <f>IF(トータル!A257="","",トータル!A257)</f>
        <v/>
      </c>
      <c r="B17" s="293" t="str">
        <f>IF(トータル!B257="","",トータル!B257)</f>
        <v>F VESSEL</v>
      </c>
      <c r="C17" s="310" t="str">
        <f>IF(トータル!C257="","",トータル!C257)</f>
        <v>F</v>
      </c>
      <c r="D17" s="294" t="str">
        <f>IF(トータル!H257="","",トータル!H257)</f>
        <v>10/04</v>
      </c>
      <c r="E17" s="294" t="str">
        <f>IF(トータル!F257="","",トータル!F257)</f>
        <v>10/04</v>
      </c>
      <c r="F17" s="294" t="str">
        <f>IF(トータル!D257="","",トータル!D257)</f>
        <v>10/08-09</v>
      </c>
      <c r="G17" s="294" t="str">
        <f>IF(トータル!I257="","",トータル!I257)</f>
        <v>10/15</v>
      </c>
      <c r="H17" s="14" t="str">
        <f>IF(トータル!K257="","",トータル!K257)</f>
        <v>SITC</v>
      </c>
      <c r="I17" s="8"/>
      <c r="J17" s="16"/>
      <c r="K17" s="16"/>
      <c r="L17" s="16"/>
      <c r="M17" s="16"/>
    </row>
    <row r="18" spans="1:14" ht="17.100000000000001" customHeight="1" x14ac:dyDescent="0.2">
      <c r="B18" s="25"/>
      <c r="C18" s="22"/>
      <c r="D18" s="23"/>
      <c r="E18" s="23"/>
      <c r="F18" s="23"/>
      <c r="G18" s="23"/>
      <c r="H18" s="22"/>
      <c r="I18" s="8"/>
      <c r="J18" s="16"/>
      <c r="K18" s="16"/>
      <c r="L18" s="16"/>
      <c r="M18" s="16"/>
    </row>
    <row r="19" spans="1:14" ht="17.100000000000001" customHeight="1" x14ac:dyDescent="0.2">
      <c r="B19" s="25"/>
      <c r="C19" s="22"/>
      <c r="D19" s="23"/>
      <c r="E19" s="23"/>
      <c r="F19" s="23"/>
      <c r="G19" s="23"/>
      <c r="H19" s="22"/>
      <c r="I19" s="8"/>
      <c r="J19" s="16"/>
      <c r="K19" s="16"/>
      <c r="L19" s="16"/>
      <c r="M19" s="16"/>
    </row>
    <row r="20" spans="1:14" ht="18" customHeight="1" x14ac:dyDescent="0.2">
      <c r="B20" s="21"/>
      <c r="C20" s="22"/>
      <c r="D20" s="23"/>
      <c r="E20" s="23"/>
      <c r="F20" s="23"/>
      <c r="G20" s="23"/>
      <c r="H20" s="23"/>
      <c r="I20" s="22"/>
      <c r="K20" s="6"/>
      <c r="L20" s="6"/>
      <c r="M20" s="6"/>
      <c r="N20" s="6"/>
    </row>
    <row r="21" spans="1:14" ht="18" customHeight="1" x14ac:dyDescent="0.2">
      <c r="B21" s="21"/>
      <c r="C21" s="22"/>
      <c r="D21" s="23"/>
      <c r="E21" s="23"/>
      <c r="F21" s="23"/>
      <c r="G21" s="23"/>
      <c r="H21" s="23"/>
      <c r="I21" s="22"/>
      <c r="K21" s="6"/>
      <c r="L21" s="6"/>
      <c r="M21" s="6"/>
      <c r="N21" s="6"/>
    </row>
    <row r="22" spans="1:14" ht="18" customHeight="1" x14ac:dyDescent="0.2">
      <c r="B22" s="21"/>
      <c r="C22" s="22"/>
      <c r="D22" s="23"/>
      <c r="E22" s="23"/>
      <c r="F22" s="23"/>
      <c r="G22" s="23"/>
      <c r="H22" s="23"/>
      <c r="I22" s="22"/>
      <c r="K22" s="6"/>
      <c r="L22" s="6"/>
      <c r="M22" s="6"/>
      <c r="N22" s="6"/>
    </row>
    <row r="23" spans="1:14" ht="18" customHeight="1" x14ac:dyDescent="0.2">
      <c r="D23" s="4"/>
      <c r="E23" s="4"/>
      <c r="F23" s="4"/>
      <c r="G23" s="4"/>
      <c r="H23" s="4"/>
    </row>
    <row r="24" spans="1:14" ht="18" customHeight="1" x14ac:dyDescent="0.2">
      <c r="D24" s="4"/>
      <c r="E24" s="4"/>
      <c r="F24" s="4"/>
      <c r="G24" s="4"/>
      <c r="H24" s="4"/>
    </row>
    <row r="25" spans="1:14" ht="18" customHeight="1" x14ac:dyDescent="0.2">
      <c r="D25" s="4"/>
      <c r="E25" s="4"/>
      <c r="F25" s="4"/>
      <c r="G25" s="4"/>
      <c r="H25" s="4"/>
    </row>
    <row r="26" spans="1:14" ht="18" customHeight="1" x14ac:dyDescent="0.2"/>
    <row r="27" spans="1:14" ht="18" customHeight="1" x14ac:dyDescent="0.2"/>
  </sheetData>
  <mergeCells count="6">
    <mergeCell ref="H8:H9"/>
    <mergeCell ref="B6:E6"/>
    <mergeCell ref="B8:B9"/>
    <mergeCell ref="C8:C9"/>
    <mergeCell ref="E8:F8"/>
    <mergeCell ref="G8:G9"/>
  </mergeCells>
  <phoneticPr fontId="1"/>
  <hyperlinks>
    <hyperlink ref="N6" location="トータル!Print_Area" display="LIST" xr:uid="{9655AC08-0B1F-4847-B737-8503E0D45ED6}"/>
  </hyperlinks>
  <printOptions horizontalCentered="1" verticalCentered="1"/>
  <pageMargins left="0" right="0.19685039370078741" top="0" bottom="0" header="0" footer="0"/>
  <pageSetup paperSize="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3632-8488-45F0-ADC4-46C30A054FF9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BF8B4-2AA3-4FF4-8B86-D2B04326D06F}">
  <sheetPr codeName="Sheet15">
    <tabColor rgb="FF00B0F0"/>
  </sheetPr>
  <dimension ref="A1:S259"/>
  <sheetViews>
    <sheetView tabSelected="1" view="pageBreakPreview" zoomScaleNormal="100" zoomScaleSheetLayoutView="100" workbookViewId="0">
      <pane ySplit="5" topLeftCell="A6" activePane="bottomLeft" state="frozen"/>
      <selection activeCell="L5" sqref="L5"/>
      <selection pane="bottomLeft" activeCell="F6" sqref="F6"/>
    </sheetView>
  </sheetViews>
  <sheetFormatPr defaultColWidth="9" defaultRowHeight="13.5" customHeight="1" x14ac:dyDescent="0.25"/>
  <cols>
    <col min="1" max="1" width="5.109375" style="54" customWidth="1"/>
    <col min="2" max="2" width="28" style="115" customWidth="1"/>
    <col min="3" max="3" width="13.6640625" style="52" customWidth="1"/>
    <col min="4" max="4" width="18.88671875" style="53" customWidth="1"/>
    <col min="5" max="5" width="12.109375" style="54" customWidth="1"/>
    <col min="6" max="6" width="19.109375" style="95" customWidth="1"/>
    <col min="7" max="7" width="12.109375" style="54" customWidth="1"/>
    <col min="8" max="8" width="10.88671875" style="95" bestFit="1" customWidth="1"/>
    <col min="9" max="9" width="19.44140625" style="53" customWidth="1"/>
    <col min="10" max="11" width="11.109375" style="54" customWidth="1"/>
    <col min="12" max="12" width="9" style="54" customWidth="1"/>
    <col min="13" max="256" width="9" style="54"/>
    <col min="257" max="257" width="28" style="54" bestFit="1" customWidth="1"/>
    <col min="258" max="258" width="13.6640625" style="54" bestFit="1" customWidth="1"/>
    <col min="259" max="259" width="11.109375" style="54" bestFit="1" customWidth="1"/>
    <col min="260" max="260" width="12.109375" style="54" bestFit="1" customWidth="1"/>
    <col min="261" max="261" width="11.6640625" style="54" customWidth="1"/>
    <col min="262" max="262" width="12.109375" style="54" bestFit="1" customWidth="1"/>
    <col min="263" max="263" width="10.88671875" style="54" bestFit="1" customWidth="1"/>
    <col min="264" max="264" width="9.6640625" style="54" bestFit="1" customWidth="1"/>
    <col min="265" max="265" width="11.109375" style="54" bestFit="1" customWidth="1"/>
    <col min="266" max="266" width="27.88671875" style="54" customWidth="1"/>
    <col min="267" max="512" width="9" style="54"/>
    <col min="513" max="513" width="28" style="54" bestFit="1" customWidth="1"/>
    <col min="514" max="514" width="13.6640625" style="54" bestFit="1" customWidth="1"/>
    <col min="515" max="515" width="11.109375" style="54" bestFit="1" customWidth="1"/>
    <col min="516" max="516" width="12.109375" style="54" bestFit="1" customWidth="1"/>
    <col min="517" max="517" width="11.6640625" style="54" customWidth="1"/>
    <col min="518" max="518" width="12.109375" style="54" bestFit="1" customWidth="1"/>
    <col min="519" max="519" width="10.88671875" style="54" bestFit="1" customWidth="1"/>
    <col min="520" max="520" width="9.6640625" style="54" bestFit="1" customWidth="1"/>
    <col min="521" max="521" width="11.109375" style="54" bestFit="1" customWidth="1"/>
    <col min="522" max="522" width="27.88671875" style="54" customWidth="1"/>
    <col min="523" max="768" width="9" style="54"/>
    <col min="769" max="769" width="28" style="54" bestFit="1" customWidth="1"/>
    <col min="770" max="770" width="13.6640625" style="54" bestFit="1" customWidth="1"/>
    <col min="771" max="771" width="11.109375" style="54" bestFit="1" customWidth="1"/>
    <col min="772" max="772" width="12.109375" style="54" bestFit="1" customWidth="1"/>
    <col min="773" max="773" width="11.6640625" style="54" customWidth="1"/>
    <col min="774" max="774" width="12.109375" style="54" bestFit="1" customWidth="1"/>
    <col min="775" max="775" width="10.88671875" style="54" bestFit="1" customWidth="1"/>
    <col min="776" max="776" width="9.6640625" style="54" bestFit="1" customWidth="1"/>
    <col min="777" max="777" width="11.109375" style="54" bestFit="1" customWidth="1"/>
    <col min="778" max="778" width="27.88671875" style="54" customWidth="1"/>
    <col min="779" max="1024" width="9" style="54"/>
    <col min="1025" max="1025" width="28" style="54" bestFit="1" customWidth="1"/>
    <col min="1026" max="1026" width="13.6640625" style="54" bestFit="1" customWidth="1"/>
    <col min="1027" max="1027" width="11.109375" style="54" bestFit="1" customWidth="1"/>
    <col min="1028" max="1028" width="12.109375" style="54" bestFit="1" customWidth="1"/>
    <col min="1029" max="1029" width="11.6640625" style="54" customWidth="1"/>
    <col min="1030" max="1030" width="12.109375" style="54" bestFit="1" customWidth="1"/>
    <col min="1031" max="1031" width="10.88671875" style="54" bestFit="1" customWidth="1"/>
    <col min="1032" max="1032" width="9.6640625" style="54" bestFit="1" customWidth="1"/>
    <col min="1033" max="1033" width="11.109375" style="54" bestFit="1" customWidth="1"/>
    <col min="1034" max="1034" width="27.88671875" style="54" customWidth="1"/>
    <col min="1035" max="1280" width="9" style="54"/>
    <col min="1281" max="1281" width="28" style="54" bestFit="1" customWidth="1"/>
    <col min="1282" max="1282" width="13.6640625" style="54" bestFit="1" customWidth="1"/>
    <col min="1283" max="1283" width="11.109375" style="54" bestFit="1" customWidth="1"/>
    <col min="1284" max="1284" width="12.109375" style="54" bestFit="1" customWidth="1"/>
    <col min="1285" max="1285" width="11.6640625" style="54" customWidth="1"/>
    <col min="1286" max="1286" width="12.109375" style="54" bestFit="1" customWidth="1"/>
    <col min="1287" max="1287" width="10.88671875" style="54" bestFit="1" customWidth="1"/>
    <col min="1288" max="1288" width="9.6640625" style="54" bestFit="1" customWidth="1"/>
    <col min="1289" max="1289" width="11.109375" style="54" bestFit="1" customWidth="1"/>
    <col min="1290" max="1290" width="27.88671875" style="54" customWidth="1"/>
    <col min="1291" max="1536" width="9" style="54"/>
    <col min="1537" max="1537" width="28" style="54" bestFit="1" customWidth="1"/>
    <col min="1538" max="1538" width="13.6640625" style="54" bestFit="1" customWidth="1"/>
    <col min="1539" max="1539" width="11.109375" style="54" bestFit="1" customWidth="1"/>
    <col min="1540" max="1540" width="12.109375" style="54" bestFit="1" customWidth="1"/>
    <col min="1541" max="1541" width="11.6640625" style="54" customWidth="1"/>
    <col min="1542" max="1542" width="12.109375" style="54" bestFit="1" customWidth="1"/>
    <col min="1543" max="1543" width="10.88671875" style="54" bestFit="1" customWidth="1"/>
    <col min="1544" max="1544" width="9.6640625" style="54" bestFit="1" customWidth="1"/>
    <col min="1545" max="1545" width="11.109375" style="54" bestFit="1" customWidth="1"/>
    <col min="1546" max="1546" width="27.88671875" style="54" customWidth="1"/>
    <col min="1547" max="1792" width="9" style="54"/>
    <col min="1793" max="1793" width="28" style="54" bestFit="1" customWidth="1"/>
    <col min="1794" max="1794" width="13.6640625" style="54" bestFit="1" customWidth="1"/>
    <col min="1795" max="1795" width="11.109375" style="54" bestFit="1" customWidth="1"/>
    <col min="1796" max="1796" width="12.109375" style="54" bestFit="1" customWidth="1"/>
    <col min="1797" max="1797" width="11.6640625" style="54" customWidth="1"/>
    <col min="1798" max="1798" width="12.109375" style="54" bestFit="1" customWidth="1"/>
    <col min="1799" max="1799" width="10.88671875" style="54" bestFit="1" customWidth="1"/>
    <col min="1800" max="1800" width="9.6640625" style="54" bestFit="1" customWidth="1"/>
    <col min="1801" max="1801" width="11.109375" style="54" bestFit="1" customWidth="1"/>
    <col min="1802" max="1802" width="27.88671875" style="54" customWidth="1"/>
    <col min="1803" max="2048" width="9" style="54"/>
    <col min="2049" max="2049" width="28" style="54" bestFit="1" customWidth="1"/>
    <col min="2050" max="2050" width="13.6640625" style="54" bestFit="1" customWidth="1"/>
    <col min="2051" max="2051" width="11.109375" style="54" bestFit="1" customWidth="1"/>
    <col min="2052" max="2052" width="12.109375" style="54" bestFit="1" customWidth="1"/>
    <col min="2053" max="2053" width="11.6640625" style="54" customWidth="1"/>
    <col min="2054" max="2054" width="12.109375" style="54" bestFit="1" customWidth="1"/>
    <col min="2055" max="2055" width="10.88671875" style="54" bestFit="1" customWidth="1"/>
    <col min="2056" max="2056" width="9.6640625" style="54" bestFit="1" customWidth="1"/>
    <col min="2057" max="2057" width="11.109375" style="54" bestFit="1" customWidth="1"/>
    <col min="2058" max="2058" width="27.88671875" style="54" customWidth="1"/>
    <col min="2059" max="2304" width="9" style="54"/>
    <col min="2305" max="2305" width="28" style="54" bestFit="1" customWidth="1"/>
    <col min="2306" max="2306" width="13.6640625" style="54" bestFit="1" customWidth="1"/>
    <col min="2307" max="2307" width="11.109375" style="54" bestFit="1" customWidth="1"/>
    <col min="2308" max="2308" width="12.109375" style="54" bestFit="1" customWidth="1"/>
    <col min="2309" max="2309" width="11.6640625" style="54" customWidth="1"/>
    <col min="2310" max="2310" width="12.109375" style="54" bestFit="1" customWidth="1"/>
    <col min="2311" max="2311" width="10.88671875" style="54" bestFit="1" customWidth="1"/>
    <col min="2312" max="2312" width="9.6640625" style="54" bestFit="1" customWidth="1"/>
    <col min="2313" max="2313" width="11.109375" style="54" bestFit="1" customWidth="1"/>
    <col min="2314" max="2314" width="27.88671875" style="54" customWidth="1"/>
    <col min="2315" max="2560" width="9" style="54"/>
    <col min="2561" max="2561" width="28" style="54" bestFit="1" customWidth="1"/>
    <col min="2562" max="2562" width="13.6640625" style="54" bestFit="1" customWidth="1"/>
    <col min="2563" max="2563" width="11.109375" style="54" bestFit="1" customWidth="1"/>
    <col min="2564" max="2564" width="12.109375" style="54" bestFit="1" customWidth="1"/>
    <col min="2565" max="2565" width="11.6640625" style="54" customWidth="1"/>
    <col min="2566" max="2566" width="12.109375" style="54" bestFit="1" customWidth="1"/>
    <col min="2567" max="2567" width="10.88671875" style="54" bestFit="1" customWidth="1"/>
    <col min="2568" max="2568" width="9.6640625" style="54" bestFit="1" customWidth="1"/>
    <col min="2569" max="2569" width="11.109375" style="54" bestFit="1" customWidth="1"/>
    <col min="2570" max="2570" width="27.88671875" style="54" customWidth="1"/>
    <col min="2571" max="2816" width="9" style="54"/>
    <col min="2817" max="2817" width="28" style="54" bestFit="1" customWidth="1"/>
    <col min="2818" max="2818" width="13.6640625" style="54" bestFit="1" customWidth="1"/>
    <col min="2819" max="2819" width="11.109375" style="54" bestFit="1" customWidth="1"/>
    <col min="2820" max="2820" width="12.109375" style="54" bestFit="1" customWidth="1"/>
    <col min="2821" max="2821" width="11.6640625" style="54" customWidth="1"/>
    <col min="2822" max="2822" width="12.109375" style="54" bestFit="1" customWidth="1"/>
    <col min="2823" max="2823" width="10.88671875" style="54" bestFit="1" customWidth="1"/>
    <col min="2824" max="2824" width="9.6640625" style="54" bestFit="1" customWidth="1"/>
    <col min="2825" max="2825" width="11.109375" style="54" bestFit="1" customWidth="1"/>
    <col min="2826" max="2826" width="27.88671875" style="54" customWidth="1"/>
    <col min="2827" max="3072" width="9" style="54"/>
    <col min="3073" max="3073" width="28" style="54" bestFit="1" customWidth="1"/>
    <col min="3074" max="3074" width="13.6640625" style="54" bestFit="1" customWidth="1"/>
    <col min="3075" max="3075" width="11.109375" style="54" bestFit="1" customWidth="1"/>
    <col min="3076" max="3076" width="12.109375" style="54" bestFit="1" customWidth="1"/>
    <col min="3077" max="3077" width="11.6640625" style="54" customWidth="1"/>
    <col min="3078" max="3078" width="12.109375" style="54" bestFit="1" customWidth="1"/>
    <col min="3079" max="3079" width="10.88671875" style="54" bestFit="1" customWidth="1"/>
    <col min="3080" max="3080" width="9.6640625" style="54" bestFit="1" customWidth="1"/>
    <col min="3081" max="3081" width="11.109375" style="54" bestFit="1" customWidth="1"/>
    <col min="3082" max="3082" width="27.88671875" style="54" customWidth="1"/>
    <col min="3083" max="3328" width="9" style="54"/>
    <col min="3329" max="3329" width="28" style="54" bestFit="1" customWidth="1"/>
    <col min="3330" max="3330" width="13.6640625" style="54" bestFit="1" customWidth="1"/>
    <col min="3331" max="3331" width="11.109375" style="54" bestFit="1" customWidth="1"/>
    <col min="3332" max="3332" width="12.109375" style="54" bestFit="1" customWidth="1"/>
    <col min="3333" max="3333" width="11.6640625" style="54" customWidth="1"/>
    <col min="3334" max="3334" width="12.109375" style="54" bestFit="1" customWidth="1"/>
    <col min="3335" max="3335" width="10.88671875" style="54" bestFit="1" customWidth="1"/>
    <col min="3336" max="3336" width="9.6640625" style="54" bestFit="1" customWidth="1"/>
    <col min="3337" max="3337" width="11.109375" style="54" bestFit="1" customWidth="1"/>
    <col min="3338" max="3338" width="27.88671875" style="54" customWidth="1"/>
    <col min="3339" max="3584" width="9" style="54"/>
    <col min="3585" max="3585" width="28" style="54" bestFit="1" customWidth="1"/>
    <col min="3586" max="3586" width="13.6640625" style="54" bestFit="1" customWidth="1"/>
    <col min="3587" max="3587" width="11.109375" style="54" bestFit="1" customWidth="1"/>
    <col min="3588" max="3588" width="12.109375" style="54" bestFit="1" customWidth="1"/>
    <col min="3589" max="3589" width="11.6640625" style="54" customWidth="1"/>
    <col min="3590" max="3590" width="12.109375" style="54" bestFit="1" customWidth="1"/>
    <col min="3591" max="3591" width="10.88671875" style="54" bestFit="1" customWidth="1"/>
    <col min="3592" max="3592" width="9.6640625" style="54" bestFit="1" customWidth="1"/>
    <col min="3593" max="3593" width="11.109375" style="54" bestFit="1" customWidth="1"/>
    <col min="3594" max="3594" width="27.88671875" style="54" customWidth="1"/>
    <col min="3595" max="3840" width="9" style="54"/>
    <col min="3841" max="3841" width="28" style="54" bestFit="1" customWidth="1"/>
    <col min="3842" max="3842" width="13.6640625" style="54" bestFit="1" customWidth="1"/>
    <col min="3843" max="3843" width="11.109375" style="54" bestFit="1" customWidth="1"/>
    <col min="3844" max="3844" width="12.109375" style="54" bestFit="1" customWidth="1"/>
    <col min="3845" max="3845" width="11.6640625" style="54" customWidth="1"/>
    <col min="3846" max="3846" width="12.109375" style="54" bestFit="1" customWidth="1"/>
    <col min="3847" max="3847" width="10.88671875" style="54" bestFit="1" customWidth="1"/>
    <col min="3848" max="3848" width="9.6640625" style="54" bestFit="1" customWidth="1"/>
    <col min="3849" max="3849" width="11.109375" style="54" bestFit="1" customWidth="1"/>
    <col min="3850" max="3850" width="27.88671875" style="54" customWidth="1"/>
    <col min="3851" max="4096" width="9" style="54"/>
    <col min="4097" max="4097" width="28" style="54" bestFit="1" customWidth="1"/>
    <col min="4098" max="4098" width="13.6640625" style="54" bestFit="1" customWidth="1"/>
    <col min="4099" max="4099" width="11.109375" style="54" bestFit="1" customWidth="1"/>
    <col min="4100" max="4100" width="12.109375" style="54" bestFit="1" customWidth="1"/>
    <col min="4101" max="4101" width="11.6640625" style="54" customWidth="1"/>
    <col min="4102" max="4102" width="12.109375" style="54" bestFit="1" customWidth="1"/>
    <col min="4103" max="4103" width="10.88671875" style="54" bestFit="1" customWidth="1"/>
    <col min="4104" max="4104" width="9.6640625" style="54" bestFit="1" customWidth="1"/>
    <col min="4105" max="4105" width="11.109375" style="54" bestFit="1" customWidth="1"/>
    <col min="4106" max="4106" width="27.88671875" style="54" customWidth="1"/>
    <col min="4107" max="4352" width="9" style="54"/>
    <col min="4353" max="4353" width="28" style="54" bestFit="1" customWidth="1"/>
    <col min="4354" max="4354" width="13.6640625" style="54" bestFit="1" customWidth="1"/>
    <col min="4355" max="4355" width="11.109375" style="54" bestFit="1" customWidth="1"/>
    <col min="4356" max="4356" width="12.109375" style="54" bestFit="1" customWidth="1"/>
    <col min="4357" max="4357" width="11.6640625" style="54" customWidth="1"/>
    <col min="4358" max="4358" width="12.109375" style="54" bestFit="1" customWidth="1"/>
    <col min="4359" max="4359" width="10.88671875" style="54" bestFit="1" customWidth="1"/>
    <col min="4360" max="4360" width="9.6640625" style="54" bestFit="1" customWidth="1"/>
    <col min="4361" max="4361" width="11.109375" style="54" bestFit="1" customWidth="1"/>
    <col min="4362" max="4362" width="27.88671875" style="54" customWidth="1"/>
    <col min="4363" max="4608" width="9" style="54"/>
    <col min="4609" max="4609" width="28" style="54" bestFit="1" customWidth="1"/>
    <col min="4610" max="4610" width="13.6640625" style="54" bestFit="1" customWidth="1"/>
    <col min="4611" max="4611" width="11.109375" style="54" bestFit="1" customWidth="1"/>
    <col min="4612" max="4612" width="12.109375" style="54" bestFit="1" customWidth="1"/>
    <col min="4613" max="4613" width="11.6640625" style="54" customWidth="1"/>
    <col min="4614" max="4614" width="12.109375" style="54" bestFit="1" customWidth="1"/>
    <col min="4615" max="4615" width="10.88671875" style="54" bestFit="1" customWidth="1"/>
    <col min="4616" max="4616" width="9.6640625" style="54" bestFit="1" customWidth="1"/>
    <col min="4617" max="4617" width="11.109375" style="54" bestFit="1" customWidth="1"/>
    <col min="4618" max="4618" width="27.88671875" style="54" customWidth="1"/>
    <col min="4619" max="4864" width="9" style="54"/>
    <col min="4865" max="4865" width="28" style="54" bestFit="1" customWidth="1"/>
    <col min="4866" max="4866" width="13.6640625" style="54" bestFit="1" customWidth="1"/>
    <col min="4867" max="4867" width="11.109375" style="54" bestFit="1" customWidth="1"/>
    <col min="4868" max="4868" width="12.109375" style="54" bestFit="1" customWidth="1"/>
    <col min="4869" max="4869" width="11.6640625" style="54" customWidth="1"/>
    <col min="4870" max="4870" width="12.109375" style="54" bestFit="1" customWidth="1"/>
    <col min="4871" max="4871" width="10.88671875" style="54" bestFit="1" customWidth="1"/>
    <col min="4872" max="4872" width="9.6640625" style="54" bestFit="1" customWidth="1"/>
    <col min="4873" max="4873" width="11.109375" style="54" bestFit="1" customWidth="1"/>
    <col min="4874" max="4874" width="27.88671875" style="54" customWidth="1"/>
    <col min="4875" max="5120" width="9" style="54"/>
    <col min="5121" max="5121" width="28" style="54" bestFit="1" customWidth="1"/>
    <col min="5122" max="5122" width="13.6640625" style="54" bestFit="1" customWidth="1"/>
    <col min="5123" max="5123" width="11.109375" style="54" bestFit="1" customWidth="1"/>
    <col min="5124" max="5124" width="12.109375" style="54" bestFit="1" customWidth="1"/>
    <col min="5125" max="5125" width="11.6640625" style="54" customWidth="1"/>
    <col min="5126" max="5126" width="12.109375" style="54" bestFit="1" customWidth="1"/>
    <col min="5127" max="5127" width="10.88671875" style="54" bestFit="1" customWidth="1"/>
    <col min="5128" max="5128" width="9.6640625" style="54" bestFit="1" customWidth="1"/>
    <col min="5129" max="5129" width="11.109375" style="54" bestFit="1" customWidth="1"/>
    <col min="5130" max="5130" width="27.88671875" style="54" customWidth="1"/>
    <col min="5131" max="5376" width="9" style="54"/>
    <col min="5377" max="5377" width="28" style="54" bestFit="1" customWidth="1"/>
    <col min="5378" max="5378" width="13.6640625" style="54" bestFit="1" customWidth="1"/>
    <col min="5379" max="5379" width="11.109375" style="54" bestFit="1" customWidth="1"/>
    <col min="5380" max="5380" width="12.109375" style="54" bestFit="1" customWidth="1"/>
    <col min="5381" max="5381" width="11.6640625" style="54" customWidth="1"/>
    <col min="5382" max="5382" width="12.109375" style="54" bestFit="1" customWidth="1"/>
    <col min="5383" max="5383" width="10.88671875" style="54" bestFit="1" customWidth="1"/>
    <col min="5384" max="5384" width="9.6640625" style="54" bestFit="1" customWidth="1"/>
    <col min="5385" max="5385" width="11.109375" style="54" bestFit="1" customWidth="1"/>
    <col min="5386" max="5386" width="27.88671875" style="54" customWidth="1"/>
    <col min="5387" max="5632" width="9" style="54"/>
    <col min="5633" max="5633" width="28" style="54" bestFit="1" customWidth="1"/>
    <col min="5634" max="5634" width="13.6640625" style="54" bestFit="1" customWidth="1"/>
    <col min="5635" max="5635" width="11.109375" style="54" bestFit="1" customWidth="1"/>
    <col min="5636" max="5636" width="12.109375" style="54" bestFit="1" customWidth="1"/>
    <col min="5637" max="5637" width="11.6640625" style="54" customWidth="1"/>
    <col min="5638" max="5638" width="12.109375" style="54" bestFit="1" customWidth="1"/>
    <col min="5639" max="5639" width="10.88671875" style="54" bestFit="1" customWidth="1"/>
    <col min="5640" max="5640" width="9.6640625" style="54" bestFit="1" customWidth="1"/>
    <col min="5641" max="5641" width="11.109375" style="54" bestFit="1" customWidth="1"/>
    <col min="5642" max="5642" width="27.88671875" style="54" customWidth="1"/>
    <col min="5643" max="5888" width="9" style="54"/>
    <col min="5889" max="5889" width="28" style="54" bestFit="1" customWidth="1"/>
    <col min="5890" max="5890" width="13.6640625" style="54" bestFit="1" customWidth="1"/>
    <col min="5891" max="5891" width="11.109375" style="54" bestFit="1" customWidth="1"/>
    <col min="5892" max="5892" width="12.109375" style="54" bestFit="1" customWidth="1"/>
    <col min="5893" max="5893" width="11.6640625" style="54" customWidth="1"/>
    <col min="5894" max="5894" width="12.109375" style="54" bestFit="1" customWidth="1"/>
    <col min="5895" max="5895" width="10.88671875" style="54" bestFit="1" customWidth="1"/>
    <col min="5896" max="5896" width="9.6640625" style="54" bestFit="1" customWidth="1"/>
    <col min="5897" max="5897" width="11.109375" style="54" bestFit="1" customWidth="1"/>
    <col min="5898" max="5898" width="27.88671875" style="54" customWidth="1"/>
    <col min="5899" max="6144" width="9" style="54"/>
    <col min="6145" max="6145" width="28" style="54" bestFit="1" customWidth="1"/>
    <col min="6146" max="6146" width="13.6640625" style="54" bestFit="1" customWidth="1"/>
    <col min="6147" max="6147" width="11.109375" style="54" bestFit="1" customWidth="1"/>
    <col min="6148" max="6148" width="12.109375" style="54" bestFit="1" customWidth="1"/>
    <col min="6149" max="6149" width="11.6640625" style="54" customWidth="1"/>
    <col min="6150" max="6150" width="12.109375" style="54" bestFit="1" customWidth="1"/>
    <col min="6151" max="6151" width="10.88671875" style="54" bestFit="1" customWidth="1"/>
    <col min="6152" max="6152" width="9.6640625" style="54" bestFit="1" customWidth="1"/>
    <col min="6153" max="6153" width="11.109375" style="54" bestFit="1" customWidth="1"/>
    <col min="6154" max="6154" width="27.88671875" style="54" customWidth="1"/>
    <col min="6155" max="6400" width="9" style="54"/>
    <col min="6401" max="6401" width="28" style="54" bestFit="1" customWidth="1"/>
    <col min="6402" max="6402" width="13.6640625" style="54" bestFit="1" customWidth="1"/>
    <col min="6403" max="6403" width="11.109375" style="54" bestFit="1" customWidth="1"/>
    <col min="6404" max="6404" width="12.109375" style="54" bestFit="1" customWidth="1"/>
    <col min="6405" max="6405" width="11.6640625" style="54" customWidth="1"/>
    <col min="6406" max="6406" width="12.109375" style="54" bestFit="1" customWidth="1"/>
    <col min="6407" max="6407" width="10.88671875" style="54" bestFit="1" customWidth="1"/>
    <col min="6408" max="6408" width="9.6640625" style="54" bestFit="1" customWidth="1"/>
    <col min="6409" max="6409" width="11.109375" style="54" bestFit="1" customWidth="1"/>
    <col min="6410" max="6410" width="27.88671875" style="54" customWidth="1"/>
    <col min="6411" max="6656" width="9" style="54"/>
    <col min="6657" max="6657" width="28" style="54" bestFit="1" customWidth="1"/>
    <col min="6658" max="6658" width="13.6640625" style="54" bestFit="1" customWidth="1"/>
    <col min="6659" max="6659" width="11.109375" style="54" bestFit="1" customWidth="1"/>
    <col min="6660" max="6660" width="12.109375" style="54" bestFit="1" customWidth="1"/>
    <col min="6661" max="6661" width="11.6640625" style="54" customWidth="1"/>
    <col min="6662" max="6662" width="12.109375" style="54" bestFit="1" customWidth="1"/>
    <col min="6663" max="6663" width="10.88671875" style="54" bestFit="1" customWidth="1"/>
    <col min="6664" max="6664" width="9.6640625" style="54" bestFit="1" customWidth="1"/>
    <col min="6665" max="6665" width="11.109375" style="54" bestFit="1" customWidth="1"/>
    <col min="6666" max="6666" width="27.88671875" style="54" customWidth="1"/>
    <col min="6667" max="6912" width="9" style="54"/>
    <col min="6913" max="6913" width="28" style="54" bestFit="1" customWidth="1"/>
    <col min="6914" max="6914" width="13.6640625" style="54" bestFit="1" customWidth="1"/>
    <col min="6915" max="6915" width="11.109375" style="54" bestFit="1" customWidth="1"/>
    <col min="6916" max="6916" width="12.109375" style="54" bestFit="1" customWidth="1"/>
    <col min="6917" max="6917" width="11.6640625" style="54" customWidth="1"/>
    <col min="6918" max="6918" width="12.109375" style="54" bestFit="1" customWidth="1"/>
    <col min="6919" max="6919" width="10.88671875" style="54" bestFit="1" customWidth="1"/>
    <col min="6920" max="6920" width="9.6640625" style="54" bestFit="1" customWidth="1"/>
    <col min="6921" max="6921" width="11.109375" style="54" bestFit="1" customWidth="1"/>
    <col min="6922" max="6922" width="27.88671875" style="54" customWidth="1"/>
    <col min="6923" max="7168" width="9" style="54"/>
    <col min="7169" max="7169" width="28" style="54" bestFit="1" customWidth="1"/>
    <col min="7170" max="7170" width="13.6640625" style="54" bestFit="1" customWidth="1"/>
    <col min="7171" max="7171" width="11.109375" style="54" bestFit="1" customWidth="1"/>
    <col min="7172" max="7172" width="12.109375" style="54" bestFit="1" customWidth="1"/>
    <col min="7173" max="7173" width="11.6640625" style="54" customWidth="1"/>
    <col min="7174" max="7174" width="12.109375" style="54" bestFit="1" customWidth="1"/>
    <col min="7175" max="7175" width="10.88671875" style="54" bestFit="1" customWidth="1"/>
    <col min="7176" max="7176" width="9.6640625" style="54" bestFit="1" customWidth="1"/>
    <col min="7177" max="7177" width="11.109375" style="54" bestFit="1" customWidth="1"/>
    <col min="7178" max="7178" width="27.88671875" style="54" customWidth="1"/>
    <col min="7179" max="7424" width="9" style="54"/>
    <col min="7425" max="7425" width="28" style="54" bestFit="1" customWidth="1"/>
    <col min="7426" max="7426" width="13.6640625" style="54" bestFit="1" customWidth="1"/>
    <col min="7427" max="7427" width="11.109375" style="54" bestFit="1" customWidth="1"/>
    <col min="7428" max="7428" width="12.109375" style="54" bestFit="1" customWidth="1"/>
    <col min="7429" max="7429" width="11.6640625" style="54" customWidth="1"/>
    <col min="7430" max="7430" width="12.109375" style="54" bestFit="1" customWidth="1"/>
    <col min="7431" max="7431" width="10.88671875" style="54" bestFit="1" customWidth="1"/>
    <col min="7432" max="7432" width="9.6640625" style="54" bestFit="1" customWidth="1"/>
    <col min="7433" max="7433" width="11.109375" style="54" bestFit="1" customWidth="1"/>
    <col min="7434" max="7434" width="27.88671875" style="54" customWidth="1"/>
    <col min="7435" max="7680" width="9" style="54"/>
    <col min="7681" max="7681" width="28" style="54" bestFit="1" customWidth="1"/>
    <col min="7682" max="7682" width="13.6640625" style="54" bestFit="1" customWidth="1"/>
    <col min="7683" max="7683" width="11.109375" style="54" bestFit="1" customWidth="1"/>
    <col min="7684" max="7684" width="12.109375" style="54" bestFit="1" customWidth="1"/>
    <col min="7685" max="7685" width="11.6640625" style="54" customWidth="1"/>
    <col min="7686" max="7686" width="12.109375" style="54" bestFit="1" customWidth="1"/>
    <col min="7687" max="7687" width="10.88671875" style="54" bestFit="1" customWidth="1"/>
    <col min="7688" max="7688" width="9.6640625" style="54" bestFit="1" customWidth="1"/>
    <col min="7689" max="7689" width="11.109375" style="54" bestFit="1" customWidth="1"/>
    <col min="7690" max="7690" width="27.88671875" style="54" customWidth="1"/>
    <col min="7691" max="7936" width="9" style="54"/>
    <col min="7937" max="7937" width="28" style="54" bestFit="1" customWidth="1"/>
    <col min="7938" max="7938" width="13.6640625" style="54" bestFit="1" customWidth="1"/>
    <col min="7939" max="7939" width="11.109375" style="54" bestFit="1" customWidth="1"/>
    <col min="7940" max="7940" width="12.109375" style="54" bestFit="1" customWidth="1"/>
    <col min="7941" max="7941" width="11.6640625" style="54" customWidth="1"/>
    <col min="7942" max="7942" width="12.109375" style="54" bestFit="1" customWidth="1"/>
    <col min="7943" max="7943" width="10.88671875" style="54" bestFit="1" customWidth="1"/>
    <col min="7944" max="7944" width="9.6640625" style="54" bestFit="1" customWidth="1"/>
    <col min="7945" max="7945" width="11.109375" style="54" bestFit="1" customWidth="1"/>
    <col min="7946" max="7946" width="27.88671875" style="54" customWidth="1"/>
    <col min="7947" max="8192" width="9" style="54"/>
    <col min="8193" max="8193" width="28" style="54" bestFit="1" customWidth="1"/>
    <col min="8194" max="8194" width="13.6640625" style="54" bestFit="1" customWidth="1"/>
    <col min="8195" max="8195" width="11.109375" style="54" bestFit="1" customWidth="1"/>
    <col min="8196" max="8196" width="12.109375" style="54" bestFit="1" customWidth="1"/>
    <col min="8197" max="8197" width="11.6640625" style="54" customWidth="1"/>
    <col min="8198" max="8198" width="12.109375" style="54" bestFit="1" customWidth="1"/>
    <col min="8199" max="8199" width="10.88671875" style="54" bestFit="1" customWidth="1"/>
    <col min="8200" max="8200" width="9.6640625" style="54" bestFit="1" customWidth="1"/>
    <col min="8201" max="8201" width="11.109375" style="54" bestFit="1" customWidth="1"/>
    <col min="8202" max="8202" width="27.88671875" style="54" customWidth="1"/>
    <col min="8203" max="8448" width="9" style="54"/>
    <col min="8449" max="8449" width="28" style="54" bestFit="1" customWidth="1"/>
    <col min="8450" max="8450" width="13.6640625" style="54" bestFit="1" customWidth="1"/>
    <col min="8451" max="8451" width="11.109375" style="54" bestFit="1" customWidth="1"/>
    <col min="8452" max="8452" width="12.109375" style="54" bestFit="1" customWidth="1"/>
    <col min="8453" max="8453" width="11.6640625" style="54" customWidth="1"/>
    <col min="8454" max="8454" width="12.109375" style="54" bestFit="1" customWidth="1"/>
    <col min="8455" max="8455" width="10.88671875" style="54" bestFit="1" customWidth="1"/>
    <col min="8456" max="8456" width="9.6640625" style="54" bestFit="1" customWidth="1"/>
    <col min="8457" max="8457" width="11.109375" style="54" bestFit="1" customWidth="1"/>
    <col min="8458" max="8458" width="27.88671875" style="54" customWidth="1"/>
    <col min="8459" max="8704" width="9" style="54"/>
    <col min="8705" max="8705" width="28" style="54" bestFit="1" customWidth="1"/>
    <col min="8706" max="8706" width="13.6640625" style="54" bestFit="1" customWidth="1"/>
    <col min="8707" max="8707" width="11.109375" style="54" bestFit="1" customWidth="1"/>
    <col min="8708" max="8708" width="12.109375" style="54" bestFit="1" customWidth="1"/>
    <col min="8709" max="8709" width="11.6640625" style="54" customWidth="1"/>
    <col min="8710" max="8710" width="12.109375" style="54" bestFit="1" customWidth="1"/>
    <col min="8711" max="8711" width="10.88671875" style="54" bestFit="1" customWidth="1"/>
    <col min="8712" max="8712" width="9.6640625" style="54" bestFit="1" customWidth="1"/>
    <col min="8713" max="8713" width="11.109375" style="54" bestFit="1" customWidth="1"/>
    <col min="8714" max="8714" width="27.88671875" style="54" customWidth="1"/>
    <col min="8715" max="8960" width="9" style="54"/>
    <col min="8961" max="8961" width="28" style="54" bestFit="1" customWidth="1"/>
    <col min="8962" max="8962" width="13.6640625" style="54" bestFit="1" customWidth="1"/>
    <col min="8963" max="8963" width="11.109375" style="54" bestFit="1" customWidth="1"/>
    <col min="8964" max="8964" width="12.109375" style="54" bestFit="1" customWidth="1"/>
    <col min="8965" max="8965" width="11.6640625" style="54" customWidth="1"/>
    <col min="8966" max="8966" width="12.109375" style="54" bestFit="1" customWidth="1"/>
    <col min="8967" max="8967" width="10.88671875" style="54" bestFit="1" customWidth="1"/>
    <col min="8968" max="8968" width="9.6640625" style="54" bestFit="1" customWidth="1"/>
    <col min="8969" max="8969" width="11.109375" style="54" bestFit="1" customWidth="1"/>
    <col min="8970" max="8970" width="27.88671875" style="54" customWidth="1"/>
    <col min="8971" max="9216" width="9" style="54"/>
    <col min="9217" max="9217" width="28" style="54" bestFit="1" customWidth="1"/>
    <col min="9218" max="9218" width="13.6640625" style="54" bestFit="1" customWidth="1"/>
    <col min="9219" max="9219" width="11.109375" style="54" bestFit="1" customWidth="1"/>
    <col min="9220" max="9220" width="12.109375" style="54" bestFit="1" customWidth="1"/>
    <col min="9221" max="9221" width="11.6640625" style="54" customWidth="1"/>
    <col min="9222" max="9222" width="12.109375" style="54" bestFit="1" customWidth="1"/>
    <col min="9223" max="9223" width="10.88671875" style="54" bestFit="1" customWidth="1"/>
    <col min="9224" max="9224" width="9.6640625" style="54" bestFit="1" customWidth="1"/>
    <col min="9225" max="9225" width="11.109375" style="54" bestFit="1" customWidth="1"/>
    <col min="9226" max="9226" width="27.88671875" style="54" customWidth="1"/>
    <col min="9227" max="9472" width="9" style="54"/>
    <col min="9473" max="9473" width="28" style="54" bestFit="1" customWidth="1"/>
    <col min="9474" max="9474" width="13.6640625" style="54" bestFit="1" customWidth="1"/>
    <col min="9475" max="9475" width="11.109375" style="54" bestFit="1" customWidth="1"/>
    <col min="9476" max="9476" width="12.109375" style="54" bestFit="1" customWidth="1"/>
    <col min="9477" max="9477" width="11.6640625" style="54" customWidth="1"/>
    <col min="9478" max="9478" width="12.109375" style="54" bestFit="1" customWidth="1"/>
    <col min="9479" max="9479" width="10.88671875" style="54" bestFit="1" customWidth="1"/>
    <col min="9480" max="9480" width="9.6640625" style="54" bestFit="1" customWidth="1"/>
    <col min="9481" max="9481" width="11.109375" style="54" bestFit="1" customWidth="1"/>
    <col min="9482" max="9482" width="27.88671875" style="54" customWidth="1"/>
    <col min="9483" max="9728" width="9" style="54"/>
    <col min="9729" max="9729" width="28" style="54" bestFit="1" customWidth="1"/>
    <col min="9730" max="9730" width="13.6640625" style="54" bestFit="1" customWidth="1"/>
    <col min="9731" max="9731" width="11.109375" style="54" bestFit="1" customWidth="1"/>
    <col min="9732" max="9732" width="12.109375" style="54" bestFit="1" customWidth="1"/>
    <col min="9733" max="9733" width="11.6640625" style="54" customWidth="1"/>
    <col min="9734" max="9734" width="12.109375" style="54" bestFit="1" customWidth="1"/>
    <col min="9735" max="9735" width="10.88671875" style="54" bestFit="1" customWidth="1"/>
    <col min="9736" max="9736" width="9.6640625" style="54" bestFit="1" customWidth="1"/>
    <col min="9737" max="9737" width="11.109375" style="54" bestFit="1" customWidth="1"/>
    <col min="9738" max="9738" width="27.88671875" style="54" customWidth="1"/>
    <col min="9739" max="9984" width="9" style="54"/>
    <col min="9985" max="9985" width="28" style="54" bestFit="1" customWidth="1"/>
    <col min="9986" max="9986" width="13.6640625" style="54" bestFit="1" customWidth="1"/>
    <col min="9987" max="9987" width="11.109375" style="54" bestFit="1" customWidth="1"/>
    <col min="9988" max="9988" width="12.109375" style="54" bestFit="1" customWidth="1"/>
    <col min="9989" max="9989" width="11.6640625" style="54" customWidth="1"/>
    <col min="9990" max="9990" width="12.109375" style="54" bestFit="1" customWidth="1"/>
    <col min="9991" max="9991" width="10.88671875" style="54" bestFit="1" customWidth="1"/>
    <col min="9992" max="9992" width="9.6640625" style="54" bestFit="1" customWidth="1"/>
    <col min="9993" max="9993" width="11.109375" style="54" bestFit="1" customWidth="1"/>
    <col min="9994" max="9994" width="27.88671875" style="54" customWidth="1"/>
    <col min="9995" max="10240" width="9" style="54"/>
    <col min="10241" max="10241" width="28" style="54" bestFit="1" customWidth="1"/>
    <col min="10242" max="10242" width="13.6640625" style="54" bestFit="1" customWidth="1"/>
    <col min="10243" max="10243" width="11.109375" style="54" bestFit="1" customWidth="1"/>
    <col min="10244" max="10244" width="12.109375" style="54" bestFit="1" customWidth="1"/>
    <col min="10245" max="10245" width="11.6640625" style="54" customWidth="1"/>
    <col min="10246" max="10246" width="12.109375" style="54" bestFit="1" customWidth="1"/>
    <col min="10247" max="10247" width="10.88671875" style="54" bestFit="1" customWidth="1"/>
    <col min="10248" max="10248" width="9.6640625" style="54" bestFit="1" customWidth="1"/>
    <col min="10249" max="10249" width="11.109375" style="54" bestFit="1" customWidth="1"/>
    <col min="10250" max="10250" width="27.88671875" style="54" customWidth="1"/>
    <col min="10251" max="10496" width="9" style="54"/>
    <col min="10497" max="10497" width="28" style="54" bestFit="1" customWidth="1"/>
    <col min="10498" max="10498" width="13.6640625" style="54" bestFit="1" customWidth="1"/>
    <col min="10499" max="10499" width="11.109375" style="54" bestFit="1" customWidth="1"/>
    <col min="10500" max="10500" width="12.109375" style="54" bestFit="1" customWidth="1"/>
    <col min="10501" max="10501" width="11.6640625" style="54" customWidth="1"/>
    <col min="10502" max="10502" width="12.109375" style="54" bestFit="1" customWidth="1"/>
    <col min="10503" max="10503" width="10.88671875" style="54" bestFit="1" customWidth="1"/>
    <col min="10504" max="10504" width="9.6640625" style="54" bestFit="1" customWidth="1"/>
    <col min="10505" max="10505" width="11.109375" style="54" bestFit="1" customWidth="1"/>
    <col min="10506" max="10506" width="27.88671875" style="54" customWidth="1"/>
    <col min="10507" max="10752" width="9" style="54"/>
    <col min="10753" max="10753" width="28" style="54" bestFit="1" customWidth="1"/>
    <col min="10754" max="10754" width="13.6640625" style="54" bestFit="1" customWidth="1"/>
    <col min="10755" max="10755" width="11.109375" style="54" bestFit="1" customWidth="1"/>
    <col min="10756" max="10756" width="12.109375" style="54" bestFit="1" customWidth="1"/>
    <col min="10757" max="10757" width="11.6640625" style="54" customWidth="1"/>
    <col min="10758" max="10758" width="12.109375" style="54" bestFit="1" customWidth="1"/>
    <col min="10759" max="10759" width="10.88671875" style="54" bestFit="1" customWidth="1"/>
    <col min="10760" max="10760" width="9.6640625" style="54" bestFit="1" customWidth="1"/>
    <col min="10761" max="10761" width="11.109375" style="54" bestFit="1" customWidth="1"/>
    <col min="10762" max="10762" width="27.88671875" style="54" customWidth="1"/>
    <col min="10763" max="11008" width="9" style="54"/>
    <col min="11009" max="11009" width="28" style="54" bestFit="1" customWidth="1"/>
    <col min="11010" max="11010" width="13.6640625" style="54" bestFit="1" customWidth="1"/>
    <col min="11011" max="11011" width="11.109375" style="54" bestFit="1" customWidth="1"/>
    <col min="11012" max="11012" width="12.109375" style="54" bestFit="1" customWidth="1"/>
    <col min="11013" max="11013" width="11.6640625" style="54" customWidth="1"/>
    <col min="11014" max="11014" width="12.109375" style="54" bestFit="1" customWidth="1"/>
    <col min="11015" max="11015" width="10.88671875" style="54" bestFit="1" customWidth="1"/>
    <col min="11016" max="11016" width="9.6640625" style="54" bestFit="1" customWidth="1"/>
    <col min="11017" max="11017" width="11.109375" style="54" bestFit="1" customWidth="1"/>
    <col min="11018" max="11018" width="27.88671875" style="54" customWidth="1"/>
    <col min="11019" max="11264" width="9" style="54"/>
    <col min="11265" max="11265" width="28" style="54" bestFit="1" customWidth="1"/>
    <col min="11266" max="11266" width="13.6640625" style="54" bestFit="1" customWidth="1"/>
    <col min="11267" max="11267" width="11.109375" style="54" bestFit="1" customWidth="1"/>
    <col min="11268" max="11268" width="12.109375" style="54" bestFit="1" customWidth="1"/>
    <col min="11269" max="11269" width="11.6640625" style="54" customWidth="1"/>
    <col min="11270" max="11270" width="12.109375" style="54" bestFit="1" customWidth="1"/>
    <col min="11271" max="11271" width="10.88671875" style="54" bestFit="1" customWidth="1"/>
    <col min="11272" max="11272" width="9.6640625" style="54" bestFit="1" customWidth="1"/>
    <col min="11273" max="11273" width="11.109375" style="54" bestFit="1" customWidth="1"/>
    <col min="11274" max="11274" width="27.88671875" style="54" customWidth="1"/>
    <col min="11275" max="11520" width="9" style="54"/>
    <col min="11521" max="11521" width="28" style="54" bestFit="1" customWidth="1"/>
    <col min="11522" max="11522" width="13.6640625" style="54" bestFit="1" customWidth="1"/>
    <col min="11523" max="11523" width="11.109375" style="54" bestFit="1" customWidth="1"/>
    <col min="11524" max="11524" width="12.109375" style="54" bestFit="1" customWidth="1"/>
    <col min="11525" max="11525" width="11.6640625" style="54" customWidth="1"/>
    <col min="11526" max="11526" width="12.109375" style="54" bestFit="1" customWidth="1"/>
    <col min="11527" max="11527" width="10.88671875" style="54" bestFit="1" customWidth="1"/>
    <col min="11528" max="11528" width="9.6640625" style="54" bestFit="1" customWidth="1"/>
    <col min="11529" max="11529" width="11.109375" style="54" bestFit="1" customWidth="1"/>
    <col min="11530" max="11530" width="27.88671875" style="54" customWidth="1"/>
    <col min="11531" max="11776" width="9" style="54"/>
    <col min="11777" max="11777" width="28" style="54" bestFit="1" customWidth="1"/>
    <col min="11778" max="11778" width="13.6640625" style="54" bestFit="1" customWidth="1"/>
    <col min="11779" max="11779" width="11.109375" style="54" bestFit="1" customWidth="1"/>
    <col min="11780" max="11780" width="12.109375" style="54" bestFit="1" customWidth="1"/>
    <col min="11781" max="11781" width="11.6640625" style="54" customWidth="1"/>
    <col min="11782" max="11782" width="12.109375" style="54" bestFit="1" customWidth="1"/>
    <col min="11783" max="11783" width="10.88671875" style="54" bestFit="1" customWidth="1"/>
    <col min="11784" max="11784" width="9.6640625" style="54" bestFit="1" customWidth="1"/>
    <col min="11785" max="11785" width="11.109375" style="54" bestFit="1" customWidth="1"/>
    <col min="11786" max="11786" width="27.88671875" style="54" customWidth="1"/>
    <col min="11787" max="12032" width="9" style="54"/>
    <col min="12033" max="12033" width="28" style="54" bestFit="1" customWidth="1"/>
    <col min="12034" max="12034" width="13.6640625" style="54" bestFit="1" customWidth="1"/>
    <col min="12035" max="12035" width="11.109375" style="54" bestFit="1" customWidth="1"/>
    <col min="12036" max="12036" width="12.109375" style="54" bestFit="1" customWidth="1"/>
    <col min="12037" max="12037" width="11.6640625" style="54" customWidth="1"/>
    <col min="12038" max="12038" width="12.109375" style="54" bestFit="1" customWidth="1"/>
    <col min="12039" max="12039" width="10.88671875" style="54" bestFit="1" customWidth="1"/>
    <col min="12040" max="12040" width="9.6640625" style="54" bestFit="1" customWidth="1"/>
    <col min="12041" max="12041" width="11.109375" style="54" bestFit="1" customWidth="1"/>
    <col min="12042" max="12042" width="27.88671875" style="54" customWidth="1"/>
    <col min="12043" max="12288" width="9" style="54"/>
    <col min="12289" max="12289" width="28" style="54" bestFit="1" customWidth="1"/>
    <col min="12290" max="12290" width="13.6640625" style="54" bestFit="1" customWidth="1"/>
    <col min="12291" max="12291" width="11.109375" style="54" bestFit="1" customWidth="1"/>
    <col min="12292" max="12292" width="12.109375" style="54" bestFit="1" customWidth="1"/>
    <col min="12293" max="12293" width="11.6640625" style="54" customWidth="1"/>
    <col min="12294" max="12294" width="12.109375" style="54" bestFit="1" customWidth="1"/>
    <col min="12295" max="12295" width="10.88671875" style="54" bestFit="1" customWidth="1"/>
    <col min="12296" max="12296" width="9.6640625" style="54" bestFit="1" customWidth="1"/>
    <col min="12297" max="12297" width="11.109375" style="54" bestFit="1" customWidth="1"/>
    <col min="12298" max="12298" width="27.88671875" style="54" customWidth="1"/>
    <col min="12299" max="12544" width="9" style="54"/>
    <col min="12545" max="12545" width="28" style="54" bestFit="1" customWidth="1"/>
    <col min="12546" max="12546" width="13.6640625" style="54" bestFit="1" customWidth="1"/>
    <col min="12547" max="12547" width="11.109375" style="54" bestFit="1" customWidth="1"/>
    <col min="12548" max="12548" width="12.109375" style="54" bestFit="1" customWidth="1"/>
    <col min="12549" max="12549" width="11.6640625" style="54" customWidth="1"/>
    <col min="12550" max="12550" width="12.109375" style="54" bestFit="1" customWidth="1"/>
    <col min="12551" max="12551" width="10.88671875" style="54" bestFit="1" customWidth="1"/>
    <col min="12552" max="12552" width="9.6640625" style="54" bestFit="1" customWidth="1"/>
    <col min="12553" max="12553" width="11.109375" style="54" bestFit="1" customWidth="1"/>
    <col min="12554" max="12554" width="27.88671875" style="54" customWidth="1"/>
    <col min="12555" max="12800" width="9" style="54"/>
    <col min="12801" max="12801" width="28" style="54" bestFit="1" customWidth="1"/>
    <col min="12802" max="12802" width="13.6640625" style="54" bestFit="1" customWidth="1"/>
    <col min="12803" max="12803" width="11.109375" style="54" bestFit="1" customWidth="1"/>
    <col min="12804" max="12804" width="12.109375" style="54" bestFit="1" customWidth="1"/>
    <col min="12805" max="12805" width="11.6640625" style="54" customWidth="1"/>
    <col min="12806" max="12806" width="12.109375" style="54" bestFit="1" customWidth="1"/>
    <col min="12807" max="12807" width="10.88671875" style="54" bestFit="1" customWidth="1"/>
    <col min="12808" max="12808" width="9.6640625" style="54" bestFit="1" customWidth="1"/>
    <col min="12809" max="12809" width="11.109375" style="54" bestFit="1" customWidth="1"/>
    <col min="12810" max="12810" width="27.88671875" style="54" customWidth="1"/>
    <col min="12811" max="13056" width="9" style="54"/>
    <col min="13057" max="13057" width="28" style="54" bestFit="1" customWidth="1"/>
    <col min="13058" max="13058" width="13.6640625" style="54" bestFit="1" customWidth="1"/>
    <col min="13059" max="13059" width="11.109375" style="54" bestFit="1" customWidth="1"/>
    <col min="13060" max="13060" width="12.109375" style="54" bestFit="1" customWidth="1"/>
    <col min="13061" max="13061" width="11.6640625" style="54" customWidth="1"/>
    <col min="13062" max="13062" width="12.109375" style="54" bestFit="1" customWidth="1"/>
    <col min="13063" max="13063" width="10.88671875" style="54" bestFit="1" customWidth="1"/>
    <col min="13064" max="13064" width="9.6640625" style="54" bestFit="1" customWidth="1"/>
    <col min="13065" max="13065" width="11.109375" style="54" bestFit="1" customWidth="1"/>
    <col min="13066" max="13066" width="27.88671875" style="54" customWidth="1"/>
    <col min="13067" max="13312" width="9" style="54"/>
    <col min="13313" max="13313" width="28" style="54" bestFit="1" customWidth="1"/>
    <col min="13314" max="13314" width="13.6640625" style="54" bestFit="1" customWidth="1"/>
    <col min="13315" max="13315" width="11.109375" style="54" bestFit="1" customWidth="1"/>
    <col min="13316" max="13316" width="12.109375" style="54" bestFit="1" customWidth="1"/>
    <col min="13317" max="13317" width="11.6640625" style="54" customWidth="1"/>
    <col min="13318" max="13318" width="12.109375" style="54" bestFit="1" customWidth="1"/>
    <col min="13319" max="13319" width="10.88671875" style="54" bestFit="1" customWidth="1"/>
    <col min="13320" max="13320" width="9.6640625" style="54" bestFit="1" customWidth="1"/>
    <col min="13321" max="13321" width="11.109375" style="54" bestFit="1" customWidth="1"/>
    <col min="13322" max="13322" width="27.88671875" style="54" customWidth="1"/>
    <col min="13323" max="13568" width="9" style="54"/>
    <col min="13569" max="13569" width="28" style="54" bestFit="1" customWidth="1"/>
    <col min="13570" max="13570" width="13.6640625" style="54" bestFit="1" customWidth="1"/>
    <col min="13571" max="13571" width="11.109375" style="54" bestFit="1" customWidth="1"/>
    <col min="13572" max="13572" width="12.109375" style="54" bestFit="1" customWidth="1"/>
    <col min="13573" max="13573" width="11.6640625" style="54" customWidth="1"/>
    <col min="13574" max="13574" width="12.109375" style="54" bestFit="1" customWidth="1"/>
    <col min="13575" max="13575" width="10.88671875" style="54" bestFit="1" customWidth="1"/>
    <col min="13576" max="13576" width="9.6640625" style="54" bestFit="1" customWidth="1"/>
    <col min="13577" max="13577" width="11.109375" style="54" bestFit="1" customWidth="1"/>
    <col min="13578" max="13578" width="27.88671875" style="54" customWidth="1"/>
    <col min="13579" max="13824" width="9" style="54"/>
    <col min="13825" max="13825" width="28" style="54" bestFit="1" customWidth="1"/>
    <col min="13826" max="13826" width="13.6640625" style="54" bestFit="1" customWidth="1"/>
    <col min="13827" max="13827" width="11.109375" style="54" bestFit="1" customWidth="1"/>
    <col min="13828" max="13828" width="12.109375" style="54" bestFit="1" customWidth="1"/>
    <col min="13829" max="13829" width="11.6640625" style="54" customWidth="1"/>
    <col min="13830" max="13830" width="12.109375" style="54" bestFit="1" customWidth="1"/>
    <col min="13831" max="13831" width="10.88671875" style="54" bestFit="1" customWidth="1"/>
    <col min="13832" max="13832" width="9.6640625" style="54" bestFit="1" customWidth="1"/>
    <col min="13833" max="13833" width="11.109375" style="54" bestFit="1" customWidth="1"/>
    <col min="13834" max="13834" width="27.88671875" style="54" customWidth="1"/>
    <col min="13835" max="14080" width="9" style="54"/>
    <col min="14081" max="14081" width="28" style="54" bestFit="1" customWidth="1"/>
    <col min="14082" max="14082" width="13.6640625" style="54" bestFit="1" customWidth="1"/>
    <col min="14083" max="14083" width="11.109375" style="54" bestFit="1" customWidth="1"/>
    <col min="14084" max="14084" width="12.109375" style="54" bestFit="1" customWidth="1"/>
    <col min="14085" max="14085" width="11.6640625" style="54" customWidth="1"/>
    <col min="14086" max="14086" width="12.109375" style="54" bestFit="1" customWidth="1"/>
    <col min="14087" max="14087" width="10.88671875" style="54" bestFit="1" customWidth="1"/>
    <col min="14088" max="14088" width="9.6640625" style="54" bestFit="1" customWidth="1"/>
    <col min="14089" max="14089" width="11.109375" style="54" bestFit="1" customWidth="1"/>
    <col min="14090" max="14090" width="27.88671875" style="54" customWidth="1"/>
    <col min="14091" max="14336" width="9" style="54"/>
    <col min="14337" max="14337" width="28" style="54" bestFit="1" customWidth="1"/>
    <col min="14338" max="14338" width="13.6640625" style="54" bestFit="1" customWidth="1"/>
    <col min="14339" max="14339" width="11.109375" style="54" bestFit="1" customWidth="1"/>
    <col min="14340" max="14340" width="12.109375" style="54" bestFit="1" customWidth="1"/>
    <col min="14341" max="14341" width="11.6640625" style="54" customWidth="1"/>
    <col min="14342" max="14342" width="12.109375" style="54" bestFit="1" customWidth="1"/>
    <col min="14343" max="14343" width="10.88671875" style="54" bestFit="1" customWidth="1"/>
    <col min="14344" max="14344" width="9.6640625" style="54" bestFit="1" customWidth="1"/>
    <col min="14345" max="14345" width="11.109375" style="54" bestFit="1" customWidth="1"/>
    <col min="14346" max="14346" width="27.88671875" style="54" customWidth="1"/>
    <col min="14347" max="14592" width="9" style="54"/>
    <col min="14593" max="14593" width="28" style="54" bestFit="1" customWidth="1"/>
    <col min="14594" max="14594" width="13.6640625" style="54" bestFit="1" customWidth="1"/>
    <col min="14595" max="14595" width="11.109375" style="54" bestFit="1" customWidth="1"/>
    <col min="14596" max="14596" width="12.109375" style="54" bestFit="1" customWidth="1"/>
    <col min="14597" max="14597" width="11.6640625" style="54" customWidth="1"/>
    <col min="14598" max="14598" width="12.109375" style="54" bestFit="1" customWidth="1"/>
    <col min="14599" max="14599" width="10.88671875" style="54" bestFit="1" customWidth="1"/>
    <col min="14600" max="14600" width="9.6640625" style="54" bestFit="1" customWidth="1"/>
    <col min="14601" max="14601" width="11.109375" style="54" bestFit="1" customWidth="1"/>
    <col min="14602" max="14602" width="27.88671875" style="54" customWidth="1"/>
    <col min="14603" max="14848" width="9" style="54"/>
    <col min="14849" max="14849" width="28" style="54" bestFit="1" customWidth="1"/>
    <col min="14850" max="14850" width="13.6640625" style="54" bestFit="1" customWidth="1"/>
    <col min="14851" max="14851" width="11.109375" style="54" bestFit="1" customWidth="1"/>
    <col min="14852" max="14852" width="12.109375" style="54" bestFit="1" customWidth="1"/>
    <col min="14853" max="14853" width="11.6640625" style="54" customWidth="1"/>
    <col min="14854" max="14854" width="12.109375" style="54" bestFit="1" customWidth="1"/>
    <col min="14855" max="14855" width="10.88671875" style="54" bestFit="1" customWidth="1"/>
    <col min="14856" max="14856" width="9.6640625" style="54" bestFit="1" customWidth="1"/>
    <col min="14857" max="14857" width="11.109375" style="54" bestFit="1" customWidth="1"/>
    <col min="14858" max="14858" width="27.88671875" style="54" customWidth="1"/>
    <col min="14859" max="15104" width="9" style="54"/>
    <col min="15105" max="15105" width="28" style="54" bestFit="1" customWidth="1"/>
    <col min="15106" max="15106" width="13.6640625" style="54" bestFit="1" customWidth="1"/>
    <col min="15107" max="15107" width="11.109375" style="54" bestFit="1" customWidth="1"/>
    <col min="15108" max="15108" width="12.109375" style="54" bestFit="1" customWidth="1"/>
    <col min="15109" max="15109" width="11.6640625" style="54" customWidth="1"/>
    <col min="15110" max="15110" width="12.109375" style="54" bestFit="1" customWidth="1"/>
    <col min="15111" max="15111" width="10.88671875" style="54" bestFit="1" customWidth="1"/>
    <col min="15112" max="15112" width="9.6640625" style="54" bestFit="1" customWidth="1"/>
    <col min="15113" max="15113" width="11.109375" style="54" bestFit="1" customWidth="1"/>
    <col min="15114" max="15114" width="27.88671875" style="54" customWidth="1"/>
    <col min="15115" max="15360" width="9" style="54"/>
    <col min="15361" max="15361" width="28" style="54" bestFit="1" customWidth="1"/>
    <col min="15362" max="15362" width="13.6640625" style="54" bestFit="1" customWidth="1"/>
    <col min="15363" max="15363" width="11.109375" style="54" bestFit="1" customWidth="1"/>
    <col min="15364" max="15364" width="12.109375" style="54" bestFit="1" customWidth="1"/>
    <col min="15365" max="15365" width="11.6640625" style="54" customWidth="1"/>
    <col min="15366" max="15366" width="12.109375" style="54" bestFit="1" customWidth="1"/>
    <col min="15367" max="15367" width="10.88671875" style="54" bestFit="1" customWidth="1"/>
    <col min="15368" max="15368" width="9.6640625" style="54" bestFit="1" customWidth="1"/>
    <col min="15369" max="15369" width="11.109375" style="54" bestFit="1" customWidth="1"/>
    <col min="15370" max="15370" width="27.88671875" style="54" customWidth="1"/>
    <col min="15371" max="15616" width="9" style="54"/>
    <col min="15617" max="15617" width="28" style="54" bestFit="1" customWidth="1"/>
    <col min="15618" max="15618" width="13.6640625" style="54" bestFit="1" customWidth="1"/>
    <col min="15619" max="15619" width="11.109375" style="54" bestFit="1" customWidth="1"/>
    <col min="15620" max="15620" width="12.109375" style="54" bestFit="1" customWidth="1"/>
    <col min="15621" max="15621" width="11.6640625" style="54" customWidth="1"/>
    <col min="15622" max="15622" width="12.109375" style="54" bestFit="1" customWidth="1"/>
    <col min="15623" max="15623" width="10.88671875" style="54" bestFit="1" customWidth="1"/>
    <col min="15624" max="15624" width="9.6640625" style="54" bestFit="1" customWidth="1"/>
    <col min="15625" max="15625" width="11.109375" style="54" bestFit="1" customWidth="1"/>
    <col min="15626" max="15626" width="27.88671875" style="54" customWidth="1"/>
    <col min="15627" max="15872" width="9" style="54"/>
    <col min="15873" max="15873" width="28" style="54" bestFit="1" customWidth="1"/>
    <col min="15874" max="15874" width="13.6640625" style="54" bestFit="1" customWidth="1"/>
    <col min="15875" max="15875" width="11.109375" style="54" bestFit="1" customWidth="1"/>
    <col min="15876" max="15876" width="12.109375" style="54" bestFit="1" customWidth="1"/>
    <col min="15877" max="15877" width="11.6640625" style="54" customWidth="1"/>
    <col min="15878" max="15878" width="12.109375" style="54" bestFit="1" customWidth="1"/>
    <col min="15879" max="15879" width="10.88671875" style="54" bestFit="1" customWidth="1"/>
    <col min="15880" max="15880" width="9.6640625" style="54" bestFit="1" customWidth="1"/>
    <col min="15881" max="15881" width="11.109375" style="54" bestFit="1" customWidth="1"/>
    <col min="15882" max="15882" width="27.88671875" style="54" customWidth="1"/>
    <col min="15883" max="16128" width="9" style="54"/>
    <col min="16129" max="16129" width="28" style="54" bestFit="1" customWidth="1"/>
    <col min="16130" max="16130" width="13.6640625" style="54" bestFit="1" customWidth="1"/>
    <col min="16131" max="16131" width="11.109375" style="54" bestFit="1" customWidth="1"/>
    <col min="16132" max="16132" width="12.109375" style="54" bestFit="1" customWidth="1"/>
    <col min="16133" max="16133" width="11.6640625" style="54" customWidth="1"/>
    <col min="16134" max="16134" width="12.109375" style="54" bestFit="1" customWidth="1"/>
    <col min="16135" max="16135" width="10.88671875" style="54" bestFit="1" customWidth="1"/>
    <col min="16136" max="16136" width="9.6640625" style="54" bestFit="1" customWidth="1"/>
    <col min="16137" max="16137" width="11.109375" style="54" bestFit="1" customWidth="1"/>
    <col min="16138" max="16138" width="27.88671875" style="54" customWidth="1"/>
    <col min="16139" max="16384" width="9" style="54"/>
  </cols>
  <sheetData>
    <row r="1" spans="1:13" ht="14.4" thickBot="1" x14ac:dyDescent="0.3">
      <c r="B1" s="111"/>
    </row>
    <row r="2" spans="1:13" ht="12.6" thickBot="1" x14ac:dyDescent="0.3">
      <c r="B2" s="435" t="s">
        <v>25</v>
      </c>
      <c r="C2" s="52" t="s">
        <v>100</v>
      </c>
      <c r="H2" s="179" t="s">
        <v>111</v>
      </c>
      <c r="I2" s="178" t="s">
        <v>536</v>
      </c>
    </row>
    <row r="3" spans="1:13" ht="12" x14ac:dyDescent="0.25">
      <c r="B3" s="435"/>
    </row>
    <row r="4" spans="1:13" ht="13.8" x14ac:dyDescent="0.25">
      <c r="B4" s="111"/>
    </row>
    <row r="5" spans="1:13" ht="22.8" x14ac:dyDescent="0.25">
      <c r="A5" s="122" t="s">
        <v>55</v>
      </c>
      <c r="B5" s="112" t="s">
        <v>23</v>
      </c>
      <c r="C5" s="55" t="s">
        <v>22</v>
      </c>
      <c r="D5" s="56" t="s">
        <v>26</v>
      </c>
      <c r="E5" s="57" t="s">
        <v>27</v>
      </c>
      <c r="F5" s="96" t="s">
        <v>32</v>
      </c>
      <c r="G5" s="58" t="s">
        <v>21</v>
      </c>
      <c r="H5" s="96" t="s">
        <v>33</v>
      </c>
      <c r="I5" s="56" t="s">
        <v>28</v>
      </c>
      <c r="J5" s="59" t="s">
        <v>29</v>
      </c>
      <c r="K5" s="123" t="s">
        <v>57</v>
      </c>
      <c r="L5" s="123" t="s">
        <v>56</v>
      </c>
    </row>
    <row r="6" spans="1:13" s="89" customFormat="1" ht="15.6" customHeight="1" x14ac:dyDescent="0.25">
      <c r="A6" s="336" t="s">
        <v>177</v>
      </c>
      <c r="B6" s="109" t="s">
        <v>179</v>
      </c>
      <c r="C6" s="139" t="s">
        <v>180</v>
      </c>
      <c r="D6" s="367" t="s">
        <v>184</v>
      </c>
      <c r="E6" s="86" t="s">
        <v>182</v>
      </c>
      <c r="F6" s="370" t="s">
        <v>189</v>
      </c>
      <c r="G6" s="140" t="s">
        <v>183</v>
      </c>
      <c r="H6" s="370" t="s">
        <v>189</v>
      </c>
      <c r="I6" s="340" t="s">
        <v>192</v>
      </c>
      <c r="J6" s="139" t="s">
        <v>132</v>
      </c>
      <c r="K6" s="145" t="s">
        <v>194</v>
      </c>
      <c r="L6" s="188"/>
      <c r="M6" s="339" t="s">
        <v>132</v>
      </c>
    </row>
    <row r="7" spans="1:13" s="141" customFormat="1" ht="15.6" x14ac:dyDescent="0.3">
      <c r="A7" s="192" t="s">
        <v>174</v>
      </c>
      <c r="B7" s="113" t="s">
        <v>175</v>
      </c>
      <c r="C7" s="133" t="s">
        <v>176</v>
      </c>
      <c r="D7" s="142" t="s">
        <v>176</v>
      </c>
      <c r="E7" s="86" t="s">
        <v>176</v>
      </c>
      <c r="F7" s="142" t="s">
        <v>176</v>
      </c>
      <c r="G7" s="86" t="s">
        <v>176</v>
      </c>
      <c r="H7" s="142" t="s">
        <v>176</v>
      </c>
      <c r="I7" s="88" t="s">
        <v>176</v>
      </c>
      <c r="J7" s="143" t="s">
        <v>176</v>
      </c>
      <c r="K7" s="66" t="s">
        <v>129</v>
      </c>
      <c r="L7" s="334"/>
      <c r="M7" s="339" t="s">
        <v>132</v>
      </c>
    </row>
    <row r="8" spans="1:13" s="89" customFormat="1" ht="15.6" customHeight="1" x14ac:dyDescent="0.3">
      <c r="A8" s="336" t="s">
        <v>177</v>
      </c>
      <c r="B8" s="109" t="s">
        <v>178</v>
      </c>
      <c r="C8" s="139" t="s">
        <v>513</v>
      </c>
      <c r="D8" s="340" t="s">
        <v>187</v>
      </c>
      <c r="E8" s="140" t="s">
        <v>183</v>
      </c>
      <c r="F8" s="370" t="s">
        <v>192</v>
      </c>
      <c r="G8" s="144" t="s">
        <v>182</v>
      </c>
      <c r="H8" s="370" t="s">
        <v>256</v>
      </c>
      <c r="I8" s="340" t="s">
        <v>197</v>
      </c>
      <c r="J8" s="139" t="s">
        <v>132</v>
      </c>
      <c r="K8" s="66" t="s">
        <v>195</v>
      </c>
      <c r="L8" s="188"/>
      <c r="M8" s="339" t="s">
        <v>132</v>
      </c>
    </row>
    <row r="9" spans="1:13" s="89" customFormat="1" ht="15.6" x14ac:dyDescent="0.3">
      <c r="A9" s="192" t="s">
        <v>177</v>
      </c>
      <c r="B9" s="109" t="s">
        <v>179</v>
      </c>
      <c r="C9" s="133" t="s">
        <v>345</v>
      </c>
      <c r="D9" s="119" t="s">
        <v>185</v>
      </c>
      <c r="E9" s="86" t="s">
        <v>182</v>
      </c>
      <c r="F9" s="334" t="s">
        <v>190</v>
      </c>
      <c r="G9" s="140" t="s">
        <v>183</v>
      </c>
      <c r="H9" s="334" t="s">
        <v>190</v>
      </c>
      <c r="I9" s="88" t="s">
        <v>193</v>
      </c>
      <c r="J9" s="143" t="s">
        <v>132</v>
      </c>
      <c r="K9" s="66" t="s">
        <v>194</v>
      </c>
      <c r="L9" s="334"/>
      <c r="M9" s="339" t="s">
        <v>132</v>
      </c>
    </row>
    <row r="10" spans="1:13" s="218" customFormat="1" ht="15.6" x14ac:dyDescent="0.25">
      <c r="A10" s="336" t="s">
        <v>174</v>
      </c>
      <c r="B10" s="113" t="s">
        <v>175</v>
      </c>
      <c r="C10" s="139" t="s">
        <v>176</v>
      </c>
      <c r="D10" s="340" t="s">
        <v>176</v>
      </c>
      <c r="E10" s="86" t="s">
        <v>176</v>
      </c>
      <c r="F10" s="142" t="s">
        <v>176</v>
      </c>
      <c r="G10" s="86" t="s">
        <v>176</v>
      </c>
      <c r="H10" s="142" t="s">
        <v>176</v>
      </c>
      <c r="I10" s="142" t="s">
        <v>176</v>
      </c>
      <c r="J10" s="139" t="s">
        <v>176</v>
      </c>
      <c r="K10" s="66" t="s">
        <v>129</v>
      </c>
      <c r="L10" s="188"/>
      <c r="M10" s="339" t="s">
        <v>132</v>
      </c>
    </row>
    <row r="11" spans="1:13" s="169" customFormat="1" ht="15.6" x14ac:dyDescent="0.25">
      <c r="A11" s="336"/>
      <c r="B11" s="109" t="s">
        <v>178</v>
      </c>
      <c r="C11" s="139" t="s">
        <v>514</v>
      </c>
      <c r="D11" s="340" t="s">
        <v>188</v>
      </c>
      <c r="E11" s="140" t="s">
        <v>183</v>
      </c>
      <c r="F11" s="370" t="s">
        <v>193</v>
      </c>
      <c r="G11" s="86" t="s">
        <v>182</v>
      </c>
      <c r="H11" s="370" t="s">
        <v>257</v>
      </c>
      <c r="I11" s="340" t="s">
        <v>198</v>
      </c>
      <c r="J11" s="139" t="s">
        <v>132</v>
      </c>
      <c r="K11" s="66" t="s">
        <v>195</v>
      </c>
      <c r="L11" s="334"/>
      <c r="M11" s="339" t="s">
        <v>132</v>
      </c>
    </row>
    <row r="12" spans="1:13" s="89" customFormat="1" ht="15.6" x14ac:dyDescent="0.25">
      <c r="A12" s="336"/>
      <c r="B12" s="109" t="s">
        <v>179</v>
      </c>
      <c r="C12" s="133" t="s">
        <v>346</v>
      </c>
      <c r="D12" s="119" t="s">
        <v>186</v>
      </c>
      <c r="E12" s="86" t="s">
        <v>182</v>
      </c>
      <c r="F12" s="334" t="s">
        <v>191</v>
      </c>
      <c r="G12" s="140" t="s">
        <v>183</v>
      </c>
      <c r="H12" s="334" t="s">
        <v>191</v>
      </c>
      <c r="I12" s="88" t="s">
        <v>199</v>
      </c>
      <c r="J12" s="143" t="s">
        <v>132</v>
      </c>
      <c r="K12" s="66" t="s">
        <v>194</v>
      </c>
      <c r="L12" s="188"/>
      <c r="M12" s="339" t="s">
        <v>132</v>
      </c>
    </row>
    <row r="13" spans="1:13" s="218" customFormat="1" ht="15.6" x14ac:dyDescent="0.3">
      <c r="A13" s="336" t="s">
        <v>174</v>
      </c>
      <c r="B13" s="109" t="s">
        <v>175</v>
      </c>
      <c r="C13" s="139" t="s">
        <v>176</v>
      </c>
      <c r="D13" s="340" t="s">
        <v>176</v>
      </c>
      <c r="E13" s="86" t="s">
        <v>176</v>
      </c>
      <c r="F13" s="340" t="s">
        <v>176</v>
      </c>
      <c r="G13" s="86" t="s">
        <v>176</v>
      </c>
      <c r="H13" s="340" t="s">
        <v>176</v>
      </c>
      <c r="I13" s="340" t="s">
        <v>176</v>
      </c>
      <c r="J13" s="139" t="s">
        <v>176</v>
      </c>
      <c r="K13" s="374" t="s">
        <v>129</v>
      </c>
      <c r="L13" s="188"/>
      <c r="M13" s="339" t="s">
        <v>132</v>
      </c>
    </row>
    <row r="14" spans="1:13" s="218" customFormat="1" ht="15.6" x14ac:dyDescent="0.3">
      <c r="A14" s="336"/>
      <c r="B14" s="109" t="s">
        <v>178</v>
      </c>
      <c r="C14" s="133" t="s">
        <v>515</v>
      </c>
      <c r="D14" s="142" t="s">
        <v>489</v>
      </c>
      <c r="E14" s="140" t="s">
        <v>183</v>
      </c>
      <c r="F14" s="334" t="s">
        <v>199</v>
      </c>
      <c r="G14" s="140" t="s">
        <v>182</v>
      </c>
      <c r="H14" s="334" t="s">
        <v>258</v>
      </c>
      <c r="I14" s="88" t="s">
        <v>222</v>
      </c>
      <c r="J14" s="143" t="s">
        <v>132</v>
      </c>
      <c r="K14" s="390" t="s">
        <v>195</v>
      </c>
      <c r="L14" s="334"/>
      <c r="M14" s="339" t="s">
        <v>132</v>
      </c>
    </row>
    <row r="15" spans="1:13" s="89" customFormat="1" ht="15.6" x14ac:dyDescent="0.25">
      <c r="A15" s="336"/>
      <c r="B15" s="109" t="s">
        <v>179</v>
      </c>
      <c r="C15" s="133" t="s">
        <v>490</v>
      </c>
      <c r="D15" s="119" t="s">
        <v>204</v>
      </c>
      <c r="E15" s="140" t="s">
        <v>182</v>
      </c>
      <c r="F15" s="334" t="s">
        <v>205</v>
      </c>
      <c r="G15" s="140" t="s">
        <v>183</v>
      </c>
      <c r="H15" s="334" t="s">
        <v>205</v>
      </c>
      <c r="I15" s="88" t="s">
        <v>283</v>
      </c>
      <c r="J15" s="143" t="s">
        <v>132</v>
      </c>
      <c r="K15" s="66" t="s">
        <v>194</v>
      </c>
      <c r="L15" s="188"/>
      <c r="M15" s="339" t="s">
        <v>132</v>
      </c>
    </row>
    <row r="16" spans="1:13" s="218" customFormat="1" ht="15.6" x14ac:dyDescent="0.3">
      <c r="A16" s="336" t="s">
        <v>174</v>
      </c>
      <c r="B16" s="109" t="s">
        <v>175</v>
      </c>
      <c r="C16" s="340" t="s">
        <v>176</v>
      </c>
      <c r="D16" s="340" t="s">
        <v>176</v>
      </c>
      <c r="E16" s="86" t="s">
        <v>176</v>
      </c>
      <c r="F16" s="340" t="s">
        <v>176</v>
      </c>
      <c r="G16" s="86" t="s">
        <v>176</v>
      </c>
      <c r="H16" s="340" t="s">
        <v>176</v>
      </c>
      <c r="I16" s="340" t="s">
        <v>176</v>
      </c>
      <c r="J16" s="139" t="s">
        <v>176</v>
      </c>
      <c r="K16" s="374" t="s">
        <v>129</v>
      </c>
      <c r="L16" s="188"/>
      <c r="M16" s="339" t="s">
        <v>132</v>
      </c>
    </row>
    <row r="17" spans="1:13" s="218" customFormat="1" ht="15.6" x14ac:dyDescent="0.3">
      <c r="A17" s="336"/>
      <c r="B17" s="109" t="s">
        <v>178</v>
      </c>
      <c r="C17" s="133" t="s">
        <v>516</v>
      </c>
      <c r="D17" s="142" t="s">
        <v>491</v>
      </c>
      <c r="E17" s="140" t="s">
        <v>183</v>
      </c>
      <c r="F17" s="142" t="s">
        <v>283</v>
      </c>
      <c r="G17" s="140" t="s">
        <v>182</v>
      </c>
      <c r="H17" s="142" t="s">
        <v>259</v>
      </c>
      <c r="I17" s="88" t="s">
        <v>223</v>
      </c>
      <c r="J17" s="143" t="s">
        <v>132</v>
      </c>
      <c r="K17" s="374" t="s">
        <v>195</v>
      </c>
      <c r="L17" s="334"/>
      <c r="M17" s="339" t="s">
        <v>132</v>
      </c>
    </row>
    <row r="18" spans="1:13" s="89" customFormat="1" ht="15.6" x14ac:dyDescent="0.3">
      <c r="A18" s="336"/>
      <c r="B18" s="109" t="s">
        <v>179</v>
      </c>
      <c r="C18" s="133" t="s">
        <v>492</v>
      </c>
      <c r="D18" s="119" t="s">
        <v>493</v>
      </c>
      <c r="E18" s="140" t="s">
        <v>182</v>
      </c>
      <c r="F18" s="334" t="s">
        <v>206</v>
      </c>
      <c r="G18" s="140" t="s">
        <v>183</v>
      </c>
      <c r="H18" s="334" t="s">
        <v>206</v>
      </c>
      <c r="I18" s="88" t="s">
        <v>285</v>
      </c>
      <c r="J18" s="143" t="s">
        <v>132</v>
      </c>
      <c r="K18" s="374" t="s">
        <v>194</v>
      </c>
      <c r="L18" s="334"/>
      <c r="M18" s="339" t="s">
        <v>132</v>
      </c>
    </row>
    <row r="19" spans="1:13" s="218" customFormat="1" ht="15.6" x14ac:dyDescent="0.3">
      <c r="A19" s="336" t="s">
        <v>473</v>
      </c>
      <c r="B19" s="109" t="s">
        <v>348</v>
      </c>
      <c r="C19" s="133" t="s">
        <v>169</v>
      </c>
      <c r="D19" s="142" t="s">
        <v>169</v>
      </c>
      <c r="E19" s="140" t="s">
        <v>169</v>
      </c>
      <c r="F19" s="142" t="s">
        <v>169</v>
      </c>
      <c r="G19" s="140" t="s">
        <v>169</v>
      </c>
      <c r="H19" s="142" t="s">
        <v>169</v>
      </c>
      <c r="I19" s="88" t="s">
        <v>169</v>
      </c>
      <c r="J19" s="143" t="s">
        <v>169</v>
      </c>
      <c r="K19" s="390" t="s">
        <v>347</v>
      </c>
      <c r="L19" s="334"/>
      <c r="M19" s="339" t="s">
        <v>132</v>
      </c>
    </row>
    <row r="20" spans="1:13" s="218" customFormat="1" ht="15.6" x14ac:dyDescent="0.3">
      <c r="A20" s="253"/>
      <c r="B20" s="241" t="s">
        <v>178</v>
      </c>
      <c r="C20" s="252" t="s">
        <v>533</v>
      </c>
      <c r="D20" s="247" t="s">
        <v>531</v>
      </c>
      <c r="E20" s="244" t="s">
        <v>183</v>
      </c>
      <c r="F20" s="245" t="s">
        <v>400</v>
      </c>
      <c r="G20" s="244" t="s">
        <v>182</v>
      </c>
      <c r="H20" s="245" t="s">
        <v>386</v>
      </c>
      <c r="I20" s="311" t="s">
        <v>538</v>
      </c>
      <c r="J20" s="248" t="s">
        <v>132</v>
      </c>
      <c r="K20" s="365" t="s">
        <v>195</v>
      </c>
      <c r="L20" s="245"/>
      <c r="M20" s="339" t="s">
        <v>132</v>
      </c>
    </row>
    <row r="21" spans="1:13" s="218" customFormat="1" ht="15.6" x14ac:dyDescent="0.25">
      <c r="A21" s="253"/>
      <c r="B21" s="241" t="s">
        <v>179</v>
      </c>
      <c r="C21" s="252" t="s">
        <v>534</v>
      </c>
      <c r="D21" s="243" t="s">
        <v>358</v>
      </c>
      <c r="E21" s="244" t="s">
        <v>182</v>
      </c>
      <c r="F21" s="245" t="s">
        <v>359</v>
      </c>
      <c r="G21" s="244" t="s">
        <v>183</v>
      </c>
      <c r="H21" s="245" t="s">
        <v>359</v>
      </c>
      <c r="I21" s="311" t="s">
        <v>409</v>
      </c>
      <c r="J21" s="248" t="s">
        <v>132</v>
      </c>
      <c r="K21" s="249" t="s">
        <v>194</v>
      </c>
      <c r="L21" s="256"/>
      <c r="M21" s="339" t="s">
        <v>132</v>
      </c>
    </row>
    <row r="22" spans="1:13" s="218" customFormat="1" ht="15.6" x14ac:dyDescent="0.3">
      <c r="A22" s="253" t="s">
        <v>174</v>
      </c>
      <c r="B22" s="241" t="s">
        <v>175</v>
      </c>
      <c r="C22" s="271" t="s">
        <v>176</v>
      </c>
      <c r="D22" s="271"/>
      <c r="E22" s="254" t="s">
        <v>176</v>
      </c>
      <c r="F22" s="271" t="s">
        <v>176</v>
      </c>
      <c r="G22" s="254" t="s">
        <v>176</v>
      </c>
      <c r="H22" s="271" t="s">
        <v>176</v>
      </c>
      <c r="I22" s="271" t="s">
        <v>176</v>
      </c>
      <c r="J22" s="242" t="s">
        <v>176</v>
      </c>
      <c r="K22" s="366" t="s">
        <v>129</v>
      </c>
      <c r="L22" s="256"/>
      <c r="M22" s="339" t="s">
        <v>132</v>
      </c>
    </row>
    <row r="23" spans="1:13" s="218" customFormat="1" ht="15.6" x14ac:dyDescent="0.3">
      <c r="A23" s="253"/>
      <c r="B23" s="241" t="s">
        <v>178</v>
      </c>
      <c r="C23" s="252" t="s">
        <v>598</v>
      </c>
      <c r="D23" s="247" t="s">
        <v>532</v>
      </c>
      <c r="E23" s="244" t="s">
        <v>183</v>
      </c>
      <c r="F23" s="247" t="s">
        <v>409</v>
      </c>
      <c r="G23" s="244" t="s">
        <v>182</v>
      </c>
      <c r="H23" s="247" t="s">
        <v>402</v>
      </c>
      <c r="I23" s="311" t="s">
        <v>539</v>
      </c>
      <c r="J23" s="248" t="s">
        <v>132</v>
      </c>
      <c r="K23" s="366" t="s">
        <v>195</v>
      </c>
      <c r="L23" s="245"/>
      <c r="M23" s="339" t="s">
        <v>132</v>
      </c>
    </row>
    <row r="24" spans="1:13" s="218" customFormat="1" ht="15.6" x14ac:dyDescent="0.3">
      <c r="A24" s="253"/>
      <c r="B24" s="241" t="s">
        <v>179</v>
      </c>
      <c r="C24" s="252" t="s">
        <v>535</v>
      </c>
      <c r="D24" s="243" t="s">
        <v>537</v>
      </c>
      <c r="E24" s="244" t="s">
        <v>182</v>
      </c>
      <c r="F24" s="245" t="s">
        <v>360</v>
      </c>
      <c r="G24" s="244" t="s">
        <v>183</v>
      </c>
      <c r="H24" s="245" t="s">
        <v>360</v>
      </c>
      <c r="I24" s="311" t="s">
        <v>410</v>
      </c>
      <c r="J24" s="248" t="s">
        <v>132</v>
      </c>
      <c r="K24" s="366" t="s">
        <v>194</v>
      </c>
      <c r="L24" s="245"/>
      <c r="M24" s="339" t="s">
        <v>132</v>
      </c>
    </row>
    <row r="25" spans="1:13" s="218" customFormat="1" ht="15.6" x14ac:dyDescent="0.3">
      <c r="A25" s="253" t="s">
        <v>473</v>
      </c>
      <c r="B25" s="241" t="s">
        <v>348</v>
      </c>
      <c r="C25" s="252" t="s">
        <v>169</v>
      </c>
      <c r="D25" s="247" t="s">
        <v>169</v>
      </c>
      <c r="E25" s="244" t="s">
        <v>169</v>
      </c>
      <c r="F25" s="247" t="s">
        <v>169</v>
      </c>
      <c r="G25" s="244" t="s">
        <v>169</v>
      </c>
      <c r="H25" s="247" t="s">
        <v>169</v>
      </c>
      <c r="I25" s="311" t="s">
        <v>169</v>
      </c>
      <c r="J25" s="248" t="s">
        <v>169</v>
      </c>
      <c r="K25" s="365" t="s">
        <v>347</v>
      </c>
      <c r="L25" s="245"/>
      <c r="M25" s="339" t="s">
        <v>132</v>
      </c>
    </row>
    <row r="26" spans="1:13" s="218" customFormat="1" ht="15.6" x14ac:dyDescent="0.3">
      <c r="A26" s="141"/>
      <c r="B26" s="359"/>
      <c r="C26" s="139"/>
      <c r="D26" s="119"/>
      <c r="E26" s="140"/>
      <c r="F26" s="97"/>
      <c r="G26" s="144"/>
      <c r="H26" s="97"/>
      <c r="I26" s="142"/>
      <c r="J26" s="143"/>
      <c r="K26" s="66"/>
      <c r="L26" s="145"/>
      <c r="M26" s="217"/>
    </row>
    <row r="27" spans="1:13" s="141" customFormat="1" ht="15.6" x14ac:dyDescent="0.3">
      <c r="B27" s="109" t="s">
        <v>472</v>
      </c>
      <c r="C27" s="139" t="s">
        <v>202</v>
      </c>
      <c r="D27" s="119" t="s">
        <v>184</v>
      </c>
      <c r="E27" s="140" t="s">
        <v>182</v>
      </c>
      <c r="F27" s="334" t="s">
        <v>189</v>
      </c>
      <c r="G27" s="144" t="s">
        <v>183</v>
      </c>
      <c r="H27" s="334" t="s">
        <v>189</v>
      </c>
      <c r="I27" s="142" t="s">
        <v>190</v>
      </c>
      <c r="J27" s="143" t="s">
        <v>354</v>
      </c>
      <c r="K27" s="66" t="s">
        <v>195</v>
      </c>
      <c r="L27" s="145"/>
      <c r="M27" s="339" t="s">
        <v>354</v>
      </c>
    </row>
    <row r="28" spans="1:13" s="141" customFormat="1" ht="15.6" x14ac:dyDescent="0.3">
      <c r="A28" s="336"/>
      <c r="B28" s="109" t="s">
        <v>201</v>
      </c>
      <c r="C28" s="139" t="s">
        <v>203</v>
      </c>
      <c r="D28" s="119" t="s">
        <v>185</v>
      </c>
      <c r="E28" s="140" t="s">
        <v>182</v>
      </c>
      <c r="F28" s="334" t="s">
        <v>190</v>
      </c>
      <c r="G28" s="144" t="s">
        <v>183</v>
      </c>
      <c r="H28" s="334" t="s">
        <v>190</v>
      </c>
      <c r="I28" s="142" t="s">
        <v>191</v>
      </c>
      <c r="J28" s="143" t="s">
        <v>354</v>
      </c>
      <c r="K28" s="66" t="s">
        <v>195</v>
      </c>
      <c r="L28" s="145"/>
      <c r="M28" s="339" t="s">
        <v>354</v>
      </c>
    </row>
    <row r="29" spans="1:13" s="141" customFormat="1" ht="15.6" x14ac:dyDescent="0.3">
      <c r="B29" s="109" t="s">
        <v>200</v>
      </c>
      <c r="C29" s="139" t="s">
        <v>203</v>
      </c>
      <c r="D29" s="119" t="s">
        <v>186</v>
      </c>
      <c r="E29" s="140" t="s">
        <v>182</v>
      </c>
      <c r="F29" s="334" t="s">
        <v>191</v>
      </c>
      <c r="G29" s="144" t="s">
        <v>183</v>
      </c>
      <c r="H29" s="334" t="s">
        <v>191</v>
      </c>
      <c r="I29" s="142" t="s">
        <v>205</v>
      </c>
      <c r="J29" s="143" t="s">
        <v>354</v>
      </c>
      <c r="K29" s="66" t="s">
        <v>195</v>
      </c>
      <c r="L29" s="145"/>
      <c r="M29" s="339" t="s">
        <v>354</v>
      </c>
    </row>
    <row r="30" spans="1:13" s="218" customFormat="1" ht="15.6" x14ac:dyDescent="0.3">
      <c r="A30" s="336" t="s">
        <v>495</v>
      </c>
      <c r="B30" s="109" t="s">
        <v>472</v>
      </c>
      <c r="C30" s="340" t="s">
        <v>494</v>
      </c>
      <c r="D30" s="119" t="s">
        <v>204</v>
      </c>
      <c r="E30" s="140" t="s">
        <v>182</v>
      </c>
      <c r="F30" s="334" t="s">
        <v>205</v>
      </c>
      <c r="G30" s="144" t="s">
        <v>183</v>
      </c>
      <c r="H30" s="334" t="s">
        <v>205</v>
      </c>
      <c r="I30" s="142" t="s">
        <v>206</v>
      </c>
      <c r="J30" s="143" t="s">
        <v>354</v>
      </c>
      <c r="K30" s="66" t="s">
        <v>195</v>
      </c>
      <c r="L30" s="145"/>
      <c r="M30" s="339" t="s">
        <v>354</v>
      </c>
    </row>
    <row r="31" spans="1:13" s="218" customFormat="1" ht="15.6" x14ac:dyDescent="0.3">
      <c r="A31" s="141"/>
      <c r="B31" s="109" t="s">
        <v>355</v>
      </c>
      <c r="C31" s="340" t="s">
        <v>357</v>
      </c>
      <c r="D31" s="119" t="s">
        <v>350</v>
      </c>
      <c r="E31" s="140" t="s">
        <v>63</v>
      </c>
      <c r="F31" s="334" t="s">
        <v>352</v>
      </c>
      <c r="G31" s="144" t="s">
        <v>64</v>
      </c>
      <c r="H31" s="334" t="s">
        <v>352</v>
      </c>
      <c r="I31" s="142" t="s">
        <v>359</v>
      </c>
      <c r="J31" s="143" t="s">
        <v>86</v>
      </c>
      <c r="K31" s="66" t="s">
        <v>137</v>
      </c>
      <c r="L31" s="145"/>
      <c r="M31" s="339" t="s">
        <v>354</v>
      </c>
    </row>
    <row r="32" spans="1:13" s="218" customFormat="1" ht="15.6" x14ac:dyDescent="0.3">
      <c r="A32" s="141"/>
      <c r="B32" s="109" t="s">
        <v>356</v>
      </c>
      <c r="C32" s="340" t="s">
        <v>357</v>
      </c>
      <c r="D32" s="119" t="s">
        <v>358</v>
      </c>
      <c r="E32" s="140" t="s">
        <v>63</v>
      </c>
      <c r="F32" s="334" t="s">
        <v>359</v>
      </c>
      <c r="G32" s="144" t="s">
        <v>64</v>
      </c>
      <c r="H32" s="334" t="s">
        <v>359</v>
      </c>
      <c r="I32" s="142" t="s">
        <v>360</v>
      </c>
      <c r="J32" s="143" t="s">
        <v>86</v>
      </c>
      <c r="K32" s="66" t="s">
        <v>137</v>
      </c>
      <c r="L32" s="145"/>
      <c r="M32" s="339" t="s">
        <v>354</v>
      </c>
    </row>
    <row r="33" spans="1:13" s="218" customFormat="1" ht="15.6" x14ac:dyDescent="0.3">
      <c r="A33" s="240"/>
      <c r="B33" s="241" t="s">
        <v>472</v>
      </c>
      <c r="C33" s="271" t="s">
        <v>540</v>
      </c>
      <c r="D33" s="243" t="s">
        <v>537</v>
      </c>
      <c r="E33" s="244" t="s">
        <v>63</v>
      </c>
      <c r="F33" s="245" t="s">
        <v>360</v>
      </c>
      <c r="G33" s="246" t="s">
        <v>64</v>
      </c>
      <c r="H33" s="245" t="s">
        <v>360</v>
      </c>
      <c r="I33" s="247" t="s">
        <v>398</v>
      </c>
      <c r="J33" s="248" t="s">
        <v>86</v>
      </c>
      <c r="K33" s="249" t="s">
        <v>137</v>
      </c>
      <c r="L33" s="250"/>
      <c r="M33" s="339" t="s">
        <v>86</v>
      </c>
    </row>
    <row r="34" spans="1:13" s="218" customFormat="1" ht="15.6" x14ac:dyDescent="0.3">
      <c r="A34" s="240"/>
      <c r="B34" s="241" t="s">
        <v>355</v>
      </c>
      <c r="C34" s="271" t="s">
        <v>541</v>
      </c>
      <c r="D34" s="243" t="s">
        <v>542</v>
      </c>
      <c r="E34" s="244" t="s">
        <v>63</v>
      </c>
      <c r="F34" s="245" t="s">
        <v>398</v>
      </c>
      <c r="G34" s="246" t="s">
        <v>64</v>
      </c>
      <c r="H34" s="245" t="s">
        <v>398</v>
      </c>
      <c r="I34" s="247" t="s">
        <v>543</v>
      </c>
      <c r="J34" s="248" t="s">
        <v>86</v>
      </c>
      <c r="K34" s="249" t="s">
        <v>137</v>
      </c>
      <c r="L34" s="250"/>
      <c r="M34" s="339" t="s">
        <v>86</v>
      </c>
    </row>
    <row r="35" spans="1:13" s="67" customFormat="1" ht="15.6" x14ac:dyDescent="0.3">
      <c r="A35" s="141"/>
      <c r="B35" s="109"/>
      <c r="C35" s="139"/>
      <c r="D35" s="119"/>
      <c r="E35" s="140"/>
      <c r="F35" s="98"/>
      <c r="G35" s="144"/>
      <c r="H35" s="98"/>
      <c r="I35" s="68"/>
      <c r="J35" s="143"/>
      <c r="K35" s="66"/>
      <c r="L35" s="66"/>
      <c r="M35" s="54"/>
    </row>
    <row r="36" spans="1:13" s="141" customFormat="1" ht="15.6" x14ac:dyDescent="0.3">
      <c r="A36" s="336"/>
      <c r="B36" s="109" t="s">
        <v>209</v>
      </c>
      <c r="C36" s="133" t="s">
        <v>210</v>
      </c>
      <c r="D36" s="214" t="s">
        <v>212</v>
      </c>
      <c r="E36" s="140" t="s">
        <v>182</v>
      </c>
      <c r="F36" s="215" t="s">
        <v>217</v>
      </c>
      <c r="G36" s="144" t="s">
        <v>183</v>
      </c>
      <c r="H36" s="215" t="s">
        <v>217</v>
      </c>
      <c r="I36" s="79" t="s">
        <v>223</v>
      </c>
      <c r="J36" s="143" t="s">
        <v>361</v>
      </c>
      <c r="K36" s="66" t="s">
        <v>362</v>
      </c>
      <c r="L36" s="134"/>
      <c r="M36" s="339" t="s">
        <v>92</v>
      </c>
    </row>
    <row r="37" spans="1:13" s="141" customFormat="1" ht="15.6" x14ac:dyDescent="0.3">
      <c r="A37" s="336"/>
      <c r="B37" s="212" t="s">
        <v>207</v>
      </c>
      <c r="C37" s="213" t="s">
        <v>211</v>
      </c>
      <c r="D37" s="214" t="s">
        <v>213</v>
      </c>
      <c r="E37" s="140" t="s">
        <v>182</v>
      </c>
      <c r="F37" s="215" t="s">
        <v>218</v>
      </c>
      <c r="G37" s="144" t="s">
        <v>183</v>
      </c>
      <c r="H37" s="215" t="s">
        <v>218</v>
      </c>
      <c r="I37" s="79" t="s">
        <v>224</v>
      </c>
      <c r="J37" s="143" t="s">
        <v>361</v>
      </c>
      <c r="K37" s="66" t="s">
        <v>362</v>
      </c>
      <c r="L37" s="134"/>
      <c r="M37" s="339" t="s">
        <v>92</v>
      </c>
    </row>
    <row r="38" spans="1:13" s="218" customFormat="1" ht="15.6" x14ac:dyDescent="0.3">
      <c r="A38" s="336" t="s">
        <v>495</v>
      </c>
      <c r="B38" s="109" t="s">
        <v>510</v>
      </c>
      <c r="C38" s="133" t="s">
        <v>476</v>
      </c>
      <c r="D38" s="214" t="s">
        <v>214</v>
      </c>
      <c r="E38" s="140" t="s">
        <v>182</v>
      </c>
      <c r="F38" s="215" t="s">
        <v>219</v>
      </c>
      <c r="G38" s="144" t="s">
        <v>183</v>
      </c>
      <c r="H38" s="215" t="s">
        <v>219</v>
      </c>
      <c r="I38" s="79" t="s">
        <v>225</v>
      </c>
      <c r="J38" s="143" t="s">
        <v>361</v>
      </c>
      <c r="K38" s="66" t="s">
        <v>362</v>
      </c>
      <c r="L38" s="134"/>
      <c r="M38" s="339" t="s">
        <v>92</v>
      </c>
    </row>
    <row r="39" spans="1:13" s="218" customFormat="1" ht="15.6" x14ac:dyDescent="0.3">
      <c r="A39" s="336" t="s">
        <v>495</v>
      </c>
      <c r="B39" s="212" t="s">
        <v>474</v>
      </c>
      <c r="C39" s="213" t="s">
        <v>477</v>
      </c>
      <c r="D39" s="214" t="s">
        <v>215</v>
      </c>
      <c r="E39" s="140" t="s">
        <v>182</v>
      </c>
      <c r="F39" s="215" t="s">
        <v>220</v>
      </c>
      <c r="G39" s="144" t="s">
        <v>183</v>
      </c>
      <c r="H39" s="215" t="s">
        <v>220</v>
      </c>
      <c r="I39" s="79" t="s">
        <v>226</v>
      </c>
      <c r="J39" s="143" t="s">
        <v>361</v>
      </c>
      <c r="K39" s="66" t="s">
        <v>362</v>
      </c>
      <c r="L39" s="134"/>
      <c r="M39" s="339" t="s">
        <v>92</v>
      </c>
    </row>
    <row r="40" spans="1:13" s="218" customFormat="1" ht="15.6" x14ac:dyDescent="0.3">
      <c r="A40" s="336" t="s">
        <v>495</v>
      </c>
      <c r="B40" s="386" t="s">
        <v>511</v>
      </c>
      <c r="C40" s="133" t="s">
        <v>484</v>
      </c>
      <c r="D40" s="214" t="s">
        <v>216</v>
      </c>
      <c r="E40" s="140" t="s">
        <v>182</v>
      </c>
      <c r="F40" s="215" t="s">
        <v>221</v>
      </c>
      <c r="G40" s="144" t="s">
        <v>183</v>
      </c>
      <c r="H40" s="215" t="s">
        <v>221</v>
      </c>
      <c r="I40" s="79" t="s">
        <v>227</v>
      </c>
      <c r="J40" s="143" t="s">
        <v>361</v>
      </c>
      <c r="K40" s="66" t="s">
        <v>362</v>
      </c>
      <c r="L40" s="134"/>
      <c r="M40" s="339" t="s">
        <v>92</v>
      </c>
    </row>
    <row r="41" spans="1:13" s="218" customFormat="1" ht="15.6" x14ac:dyDescent="0.3">
      <c r="A41" s="336"/>
      <c r="B41" s="212" t="s">
        <v>475</v>
      </c>
      <c r="C41" s="213" t="s">
        <v>478</v>
      </c>
      <c r="D41" s="214" t="s">
        <v>367</v>
      </c>
      <c r="E41" s="140" t="s">
        <v>63</v>
      </c>
      <c r="F41" s="215" t="s">
        <v>359</v>
      </c>
      <c r="G41" s="144" t="s">
        <v>64</v>
      </c>
      <c r="H41" s="215" t="s">
        <v>359</v>
      </c>
      <c r="I41" s="79" t="s">
        <v>370</v>
      </c>
      <c r="J41" s="143" t="s">
        <v>92</v>
      </c>
      <c r="K41" s="66" t="s">
        <v>72</v>
      </c>
      <c r="L41" s="134"/>
      <c r="M41" s="339" t="s">
        <v>92</v>
      </c>
    </row>
    <row r="42" spans="1:13" s="218" customFormat="1" ht="15.6" x14ac:dyDescent="0.3">
      <c r="A42" s="336"/>
      <c r="B42" s="109" t="s">
        <v>155</v>
      </c>
      <c r="C42" s="133" t="s">
        <v>156</v>
      </c>
      <c r="D42" s="214" t="s">
        <v>368</v>
      </c>
      <c r="E42" s="140" t="s">
        <v>63</v>
      </c>
      <c r="F42" s="215" t="s">
        <v>369</v>
      </c>
      <c r="G42" s="144" t="s">
        <v>64</v>
      </c>
      <c r="H42" s="215" t="s">
        <v>369</v>
      </c>
      <c r="I42" s="79" t="s">
        <v>371</v>
      </c>
      <c r="J42" s="143" t="s">
        <v>92</v>
      </c>
      <c r="K42" s="66" t="s">
        <v>72</v>
      </c>
      <c r="L42" s="134"/>
      <c r="M42" s="339" t="s">
        <v>92</v>
      </c>
    </row>
    <row r="43" spans="1:13" s="218" customFormat="1" ht="15.6" x14ac:dyDescent="0.3">
      <c r="A43" s="253"/>
      <c r="B43" s="348" t="s">
        <v>145</v>
      </c>
      <c r="C43" s="349" t="s">
        <v>147</v>
      </c>
      <c r="D43" s="257" t="s">
        <v>419</v>
      </c>
      <c r="E43" s="244" t="s">
        <v>63</v>
      </c>
      <c r="F43" s="258" t="s">
        <v>411</v>
      </c>
      <c r="G43" s="246" t="s">
        <v>64</v>
      </c>
      <c r="H43" s="258" t="s">
        <v>411</v>
      </c>
      <c r="I43" s="259" t="s">
        <v>545</v>
      </c>
      <c r="J43" s="248" t="s">
        <v>92</v>
      </c>
      <c r="K43" s="249" t="s">
        <v>72</v>
      </c>
      <c r="L43" s="260"/>
      <c r="M43" s="339" t="s">
        <v>92</v>
      </c>
    </row>
    <row r="44" spans="1:13" s="218" customFormat="1" ht="15.6" x14ac:dyDescent="0.3">
      <c r="A44" s="253"/>
      <c r="B44" s="241" t="s">
        <v>468</v>
      </c>
      <c r="C44" s="252" t="s">
        <v>469</v>
      </c>
      <c r="D44" s="257" t="s">
        <v>544</v>
      </c>
      <c r="E44" s="244" t="s">
        <v>63</v>
      </c>
      <c r="F44" s="258" t="s">
        <v>412</v>
      </c>
      <c r="G44" s="246" t="s">
        <v>64</v>
      </c>
      <c r="H44" s="258" t="s">
        <v>412</v>
      </c>
      <c r="I44" s="259" t="s">
        <v>546</v>
      </c>
      <c r="J44" s="248" t="s">
        <v>92</v>
      </c>
      <c r="K44" s="249" t="s">
        <v>72</v>
      </c>
      <c r="L44" s="260"/>
      <c r="M44" s="339" t="s">
        <v>92</v>
      </c>
    </row>
    <row r="45" spans="1:13" s="218" customFormat="1" ht="15.6" x14ac:dyDescent="0.3">
      <c r="A45" s="110"/>
      <c r="B45" s="360"/>
      <c r="C45" s="213"/>
      <c r="D45" s="214"/>
      <c r="E45" s="140"/>
      <c r="F45" s="215"/>
      <c r="G45" s="144"/>
      <c r="H45" s="215"/>
      <c r="I45" s="79"/>
      <c r="J45" s="143"/>
      <c r="K45" s="66"/>
      <c r="L45" s="134"/>
    </row>
    <row r="46" spans="1:13" s="141" customFormat="1" ht="15.6" x14ac:dyDescent="0.3">
      <c r="A46" s="336"/>
      <c r="B46" s="109" t="s">
        <v>228</v>
      </c>
      <c r="C46" s="191" t="s">
        <v>237</v>
      </c>
      <c r="D46" s="119" t="s">
        <v>184</v>
      </c>
      <c r="E46" s="140" t="s">
        <v>182</v>
      </c>
      <c r="F46" s="334" t="s">
        <v>189</v>
      </c>
      <c r="G46" s="144" t="s">
        <v>183</v>
      </c>
      <c r="H46" s="334" t="s">
        <v>189</v>
      </c>
      <c r="I46" s="142" t="s">
        <v>190</v>
      </c>
      <c r="J46" s="143" t="s">
        <v>372</v>
      </c>
      <c r="K46" s="66" t="s">
        <v>373</v>
      </c>
      <c r="L46" s="66" t="s">
        <v>374</v>
      </c>
      <c r="M46" s="217" t="s">
        <v>65</v>
      </c>
    </row>
    <row r="47" spans="1:13" s="141" customFormat="1" ht="15.6" x14ac:dyDescent="0.3">
      <c r="A47" s="336"/>
      <c r="B47" s="109" t="s">
        <v>235</v>
      </c>
      <c r="C47" s="191" t="s">
        <v>236</v>
      </c>
      <c r="D47" s="119" t="s">
        <v>243</v>
      </c>
      <c r="E47" s="140" t="s">
        <v>182</v>
      </c>
      <c r="F47" s="334" t="s">
        <v>217</v>
      </c>
      <c r="G47" s="144" t="s">
        <v>183</v>
      </c>
      <c r="H47" s="334" t="s">
        <v>217</v>
      </c>
      <c r="I47" s="142" t="s">
        <v>247</v>
      </c>
      <c r="J47" s="143" t="s">
        <v>372</v>
      </c>
      <c r="K47" s="66" t="s">
        <v>373</v>
      </c>
      <c r="L47" s="66" t="s">
        <v>375</v>
      </c>
      <c r="M47" s="217" t="s">
        <v>65</v>
      </c>
    </row>
    <row r="48" spans="1:13" s="141" customFormat="1" ht="15.6" x14ac:dyDescent="0.3">
      <c r="A48" s="336"/>
      <c r="B48" s="109" t="s">
        <v>230</v>
      </c>
      <c r="C48" s="191" t="s">
        <v>239</v>
      </c>
      <c r="D48" s="119" t="s">
        <v>185</v>
      </c>
      <c r="E48" s="140" t="s">
        <v>182</v>
      </c>
      <c r="F48" s="334" t="s">
        <v>190</v>
      </c>
      <c r="G48" s="144" t="s">
        <v>183</v>
      </c>
      <c r="H48" s="334" t="s">
        <v>190</v>
      </c>
      <c r="I48" s="142" t="s">
        <v>191</v>
      </c>
      <c r="J48" s="143" t="s">
        <v>372</v>
      </c>
      <c r="K48" s="66" t="s">
        <v>373</v>
      </c>
      <c r="L48" s="66" t="s">
        <v>374</v>
      </c>
      <c r="M48" s="339" t="s">
        <v>65</v>
      </c>
    </row>
    <row r="49" spans="1:13" s="218" customFormat="1" ht="15.6" x14ac:dyDescent="0.3">
      <c r="A49" s="336"/>
      <c r="B49" s="109" t="s">
        <v>229</v>
      </c>
      <c r="C49" s="191" t="s">
        <v>238</v>
      </c>
      <c r="D49" s="119" t="s">
        <v>244</v>
      </c>
      <c r="E49" s="140" t="s">
        <v>182</v>
      </c>
      <c r="F49" s="334" t="s">
        <v>218</v>
      </c>
      <c r="G49" s="144" t="s">
        <v>183</v>
      </c>
      <c r="H49" s="334" t="s">
        <v>218</v>
      </c>
      <c r="I49" s="142" t="s">
        <v>248</v>
      </c>
      <c r="J49" s="143" t="s">
        <v>372</v>
      </c>
      <c r="K49" s="66" t="s">
        <v>373</v>
      </c>
      <c r="L49" s="66" t="s">
        <v>375</v>
      </c>
      <c r="M49" s="339" t="s">
        <v>65</v>
      </c>
    </row>
    <row r="50" spans="1:13" s="218" customFormat="1" ht="15.6" x14ac:dyDescent="0.3">
      <c r="A50" s="336"/>
      <c r="B50" s="109" t="s">
        <v>232</v>
      </c>
      <c r="C50" s="191" t="s">
        <v>241</v>
      </c>
      <c r="D50" s="119" t="s">
        <v>186</v>
      </c>
      <c r="E50" s="140" t="s">
        <v>182</v>
      </c>
      <c r="F50" s="334" t="s">
        <v>191</v>
      </c>
      <c r="G50" s="144" t="s">
        <v>183</v>
      </c>
      <c r="H50" s="334" t="s">
        <v>191</v>
      </c>
      <c r="I50" s="142" t="s">
        <v>205</v>
      </c>
      <c r="J50" s="143" t="s">
        <v>372</v>
      </c>
      <c r="K50" s="66" t="s">
        <v>373</v>
      </c>
      <c r="L50" s="66" t="s">
        <v>374</v>
      </c>
      <c r="M50" s="339" t="s">
        <v>65</v>
      </c>
    </row>
    <row r="51" spans="1:13" s="218" customFormat="1" ht="15.6" x14ac:dyDescent="0.3">
      <c r="A51" s="336"/>
      <c r="B51" s="109" t="s">
        <v>390</v>
      </c>
      <c r="C51" s="376" t="s">
        <v>481</v>
      </c>
      <c r="D51" s="119" t="s">
        <v>245</v>
      </c>
      <c r="E51" s="140" t="s">
        <v>182</v>
      </c>
      <c r="F51" s="334" t="s">
        <v>219</v>
      </c>
      <c r="G51" s="144" t="s">
        <v>183</v>
      </c>
      <c r="H51" s="334" t="s">
        <v>219</v>
      </c>
      <c r="I51" s="142" t="s">
        <v>249</v>
      </c>
      <c r="J51" s="143" t="s">
        <v>372</v>
      </c>
      <c r="K51" s="66" t="s">
        <v>373</v>
      </c>
      <c r="L51" s="66" t="s">
        <v>375</v>
      </c>
      <c r="M51" s="339" t="s">
        <v>65</v>
      </c>
    </row>
    <row r="52" spans="1:13" s="218" customFormat="1" ht="15.6" x14ac:dyDescent="0.3">
      <c r="A52" s="336"/>
      <c r="B52" s="109" t="s">
        <v>376</v>
      </c>
      <c r="C52" s="376" t="s">
        <v>380</v>
      </c>
      <c r="D52" s="119" t="s">
        <v>349</v>
      </c>
      <c r="E52" s="140" t="s">
        <v>63</v>
      </c>
      <c r="F52" s="334" t="s">
        <v>351</v>
      </c>
      <c r="G52" s="144" t="s">
        <v>64</v>
      </c>
      <c r="H52" s="334" t="s">
        <v>351</v>
      </c>
      <c r="I52" s="142" t="s">
        <v>352</v>
      </c>
      <c r="J52" s="143" t="s">
        <v>65</v>
      </c>
      <c r="K52" s="66" t="s">
        <v>67</v>
      </c>
      <c r="L52" s="66" t="s">
        <v>68</v>
      </c>
      <c r="M52" s="339" t="s">
        <v>65</v>
      </c>
    </row>
    <row r="53" spans="1:13" s="218" customFormat="1" ht="15.6" x14ac:dyDescent="0.3">
      <c r="A53" s="336" t="s">
        <v>495</v>
      </c>
      <c r="B53" s="109" t="s">
        <v>503</v>
      </c>
      <c r="C53" s="376" t="s">
        <v>504</v>
      </c>
      <c r="D53" s="119" t="s">
        <v>384</v>
      </c>
      <c r="E53" s="140" t="s">
        <v>63</v>
      </c>
      <c r="F53" s="334" t="s">
        <v>170</v>
      </c>
      <c r="G53" s="144" t="s">
        <v>64</v>
      </c>
      <c r="H53" s="334" t="s">
        <v>170</v>
      </c>
      <c r="I53" s="142" t="s">
        <v>387</v>
      </c>
      <c r="J53" s="143" t="s">
        <v>65</v>
      </c>
      <c r="K53" s="66" t="s">
        <v>67</v>
      </c>
      <c r="L53" s="66" t="s">
        <v>95</v>
      </c>
      <c r="M53" s="217" t="s">
        <v>65</v>
      </c>
    </row>
    <row r="54" spans="1:13" s="218" customFormat="1" ht="15.6" x14ac:dyDescent="0.3">
      <c r="A54" s="336"/>
      <c r="B54" s="109" t="s">
        <v>228</v>
      </c>
      <c r="C54" s="376" t="s">
        <v>382</v>
      </c>
      <c r="D54" s="119" t="s">
        <v>350</v>
      </c>
      <c r="E54" s="140" t="s">
        <v>63</v>
      </c>
      <c r="F54" s="334" t="s">
        <v>352</v>
      </c>
      <c r="G54" s="144" t="s">
        <v>64</v>
      </c>
      <c r="H54" s="334" t="s">
        <v>352</v>
      </c>
      <c r="I54" s="142" t="s">
        <v>359</v>
      </c>
      <c r="J54" s="143" t="s">
        <v>65</v>
      </c>
      <c r="K54" s="66" t="s">
        <v>67</v>
      </c>
      <c r="L54" s="66" t="s">
        <v>68</v>
      </c>
      <c r="M54" s="217" t="s">
        <v>65</v>
      </c>
    </row>
    <row r="55" spans="1:13" s="218" customFormat="1" ht="15.6" x14ac:dyDescent="0.3">
      <c r="A55" s="336" t="s">
        <v>495</v>
      </c>
      <c r="B55" s="109" t="s">
        <v>235</v>
      </c>
      <c r="C55" s="376" t="s">
        <v>381</v>
      </c>
      <c r="D55" s="119" t="s">
        <v>385</v>
      </c>
      <c r="E55" s="140" t="s">
        <v>63</v>
      </c>
      <c r="F55" s="334" t="s">
        <v>386</v>
      </c>
      <c r="G55" s="144" t="s">
        <v>64</v>
      </c>
      <c r="H55" s="334" t="s">
        <v>386</v>
      </c>
      <c r="I55" s="142" t="s">
        <v>388</v>
      </c>
      <c r="J55" s="143" t="s">
        <v>65</v>
      </c>
      <c r="K55" s="66" t="s">
        <v>67</v>
      </c>
      <c r="L55" s="66" t="s">
        <v>95</v>
      </c>
      <c r="M55" s="217" t="s">
        <v>65</v>
      </c>
    </row>
    <row r="56" spans="1:13" s="218" customFormat="1" ht="15.6" x14ac:dyDescent="0.3">
      <c r="A56" s="253"/>
      <c r="B56" s="241" t="s">
        <v>230</v>
      </c>
      <c r="C56" s="375" t="s">
        <v>432</v>
      </c>
      <c r="D56" s="243" t="s">
        <v>358</v>
      </c>
      <c r="E56" s="244" t="s">
        <v>63</v>
      </c>
      <c r="F56" s="245" t="s">
        <v>359</v>
      </c>
      <c r="G56" s="246" t="s">
        <v>64</v>
      </c>
      <c r="H56" s="245" t="s">
        <v>359</v>
      </c>
      <c r="I56" s="247" t="s">
        <v>360</v>
      </c>
      <c r="J56" s="248" t="s">
        <v>65</v>
      </c>
      <c r="K56" s="249" t="s">
        <v>67</v>
      </c>
      <c r="L56" s="249" t="s">
        <v>68</v>
      </c>
      <c r="M56" s="217" t="s">
        <v>65</v>
      </c>
    </row>
    <row r="57" spans="1:13" s="218" customFormat="1" ht="15.6" x14ac:dyDescent="0.3">
      <c r="A57" s="253"/>
      <c r="B57" s="241" t="s">
        <v>229</v>
      </c>
      <c r="C57" s="375" t="s">
        <v>383</v>
      </c>
      <c r="D57" s="243" t="s">
        <v>392</v>
      </c>
      <c r="E57" s="244" t="s">
        <v>63</v>
      </c>
      <c r="F57" s="245" t="s">
        <v>359</v>
      </c>
      <c r="G57" s="246" t="s">
        <v>64</v>
      </c>
      <c r="H57" s="245" t="s">
        <v>359</v>
      </c>
      <c r="I57" s="247" t="s">
        <v>434</v>
      </c>
      <c r="J57" s="248" t="s">
        <v>65</v>
      </c>
      <c r="K57" s="249" t="s">
        <v>67</v>
      </c>
      <c r="L57" s="249" t="s">
        <v>95</v>
      </c>
      <c r="M57" s="217" t="s">
        <v>65</v>
      </c>
    </row>
    <row r="58" spans="1:13" s="218" customFormat="1" ht="15.6" x14ac:dyDescent="0.3">
      <c r="A58" s="253"/>
      <c r="B58" s="241" t="s">
        <v>232</v>
      </c>
      <c r="C58" s="375" t="s">
        <v>547</v>
      </c>
      <c r="D58" s="243" t="s">
        <v>537</v>
      </c>
      <c r="E58" s="244" t="s">
        <v>63</v>
      </c>
      <c r="F58" s="245" t="s">
        <v>360</v>
      </c>
      <c r="G58" s="246" t="s">
        <v>64</v>
      </c>
      <c r="H58" s="245" t="s">
        <v>360</v>
      </c>
      <c r="I58" s="247" t="s">
        <v>398</v>
      </c>
      <c r="J58" s="248" t="s">
        <v>65</v>
      </c>
      <c r="K58" s="249" t="s">
        <v>67</v>
      </c>
      <c r="L58" s="249" t="s">
        <v>68</v>
      </c>
      <c r="M58" s="217" t="s">
        <v>65</v>
      </c>
    </row>
    <row r="59" spans="1:13" s="218" customFormat="1" ht="15.6" x14ac:dyDescent="0.3">
      <c r="A59" s="253"/>
      <c r="B59" s="241" t="s">
        <v>390</v>
      </c>
      <c r="C59" s="375" t="s">
        <v>391</v>
      </c>
      <c r="D59" s="243" t="s">
        <v>396</v>
      </c>
      <c r="E59" s="244" t="s">
        <v>63</v>
      </c>
      <c r="F59" s="245" t="s">
        <v>369</v>
      </c>
      <c r="G59" s="246" t="s">
        <v>64</v>
      </c>
      <c r="H59" s="245" t="s">
        <v>369</v>
      </c>
      <c r="I59" s="247" t="s">
        <v>435</v>
      </c>
      <c r="J59" s="248" t="s">
        <v>65</v>
      </c>
      <c r="K59" s="249" t="s">
        <v>67</v>
      </c>
      <c r="L59" s="249" t="s">
        <v>95</v>
      </c>
      <c r="M59" s="217" t="s">
        <v>65</v>
      </c>
    </row>
    <row r="60" spans="1:13" s="218" customFormat="1" ht="15.6" x14ac:dyDescent="0.3">
      <c r="A60" s="110"/>
      <c r="B60" s="359"/>
      <c r="C60" s="191"/>
      <c r="D60" s="119"/>
      <c r="E60" s="140"/>
      <c r="F60" s="97"/>
      <c r="G60" s="144"/>
      <c r="H60" s="97"/>
      <c r="I60" s="142"/>
      <c r="J60" s="143"/>
      <c r="K60" s="66"/>
      <c r="L60" s="66"/>
    </row>
    <row r="61" spans="1:13" s="141" customFormat="1" ht="15.6" x14ac:dyDescent="0.3">
      <c r="A61" s="336"/>
      <c r="B61" s="109" t="s">
        <v>235</v>
      </c>
      <c r="C61" s="191" t="s">
        <v>236</v>
      </c>
      <c r="D61" s="119" t="s">
        <v>243</v>
      </c>
      <c r="E61" s="140" t="s">
        <v>182</v>
      </c>
      <c r="F61" s="334" t="s">
        <v>217</v>
      </c>
      <c r="G61" s="144" t="s">
        <v>183</v>
      </c>
      <c r="H61" s="334" t="s">
        <v>217</v>
      </c>
      <c r="I61" s="142" t="s">
        <v>190</v>
      </c>
      <c r="J61" s="143" t="s">
        <v>389</v>
      </c>
      <c r="K61" s="66" t="s">
        <v>373</v>
      </c>
      <c r="L61" s="145" t="s">
        <v>375</v>
      </c>
      <c r="M61" s="339" t="s">
        <v>69</v>
      </c>
    </row>
    <row r="62" spans="1:13" s="141" customFormat="1" ht="15.6" x14ac:dyDescent="0.3">
      <c r="A62" s="336"/>
      <c r="B62" s="109" t="s">
        <v>229</v>
      </c>
      <c r="C62" s="191" t="s">
        <v>238</v>
      </c>
      <c r="D62" s="119" t="s">
        <v>244</v>
      </c>
      <c r="E62" s="140" t="s">
        <v>182</v>
      </c>
      <c r="F62" s="334" t="s">
        <v>218</v>
      </c>
      <c r="G62" s="144" t="s">
        <v>183</v>
      </c>
      <c r="H62" s="334" t="s">
        <v>218</v>
      </c>
      <c r="I62" s="142" t="s">
        <v>191</v>
      </c>
      <c r="J62" s="143" t="s">
        <v>389</v>
      </c>
      <c r="K62" s="66" t="s">
        <v>373</v>
      </c>
      <c r="L62" s="145" t="s">
        <v>375</v>
      </c>
      <c r="M62" s="339" t="s">
        <v>69</v>
      </c>
    </row>
    <row r="63" spans="1:13" s="141" customFormat="1" ht="15.6" x14ac:dyDescent="0.3">
      <c r="B63" s="109" t="s">
        <v>231</v>
      </c>
      <c r="C63" s="191" t="s">
        <v>240</v>
      </c>
      <c r="D63" s="119" t="s">
        <v>245</v>
      </c>
      <c r="E63" s="140" t="s">
        <v>182</v>
      </c>
      <c r="F63" s="334" t="s">
        <v>219</v>
      </c>
      <c r="G63" s="144" t="s">
        <v>183</v>
      </c>
      <c r="H63" s="334" t="s">
        <v>219</v>
      </c>
      <c r="I63" s="142" t="s">
        <v>205</v>
      </c>
      <c r="J63" s="143" t="s">
        <v>389</v>
      </c>
      <c r="K63" s="66" t="s">
        <v>373</v>
      </c>
      <c r="L63" s="145" t="s">
        <v>375</v>
      </c>
      <c r="M63" s="339" t="s">
        <v>69</v>
      </c>
    </row>
    <row r="64" spans="1:13" s="218" customFormat="1" ht="15.6" x14ac:dyDescent="0.3">
      <c r="A64" s="336" t="s">
        <v>495</v>
      </c>
      <c r="B64" s="109" t="s">
        <v>503</v>
      </c>
      <c r="C64" s="376" t="s">
        <v>504</v>
      </c>
      <c r="D64" s="119" t="s">
        <v>251</v>
      </c>
      <c r="E64" s="140" t="s">
        <v>182</v>
      </c>
      <c r="F64" s="334" t="s">
        <v>220</v>
      </c>
      <c r="G64" s="144" t="s">
        <v>183</v>
      </c>
      <c r="H64" s="334" t="s">
        <v>220</v>
      </c>
      <c r="I64" s="142" t="s">
        <v>206</v>
      </c>
      <c r="J64" s="143" t="s">
        <v>389</v>
      </c>
      <c r="K64" s="66" t="s">
        <v>373</v>
      </c>
      <c r="L64" s="145" t="s">
        <v>375</v>
      </c>
      <c r="M64" s="339" t="s">
        <v>69</v>
      </c>
    </row>
    <row r="65" spans="1:14" s="218" customFormat="1" ht="15.6" x14ac:dyDescent="0.3">
      <c r="A65" s="336" t="s">
        <v>495</v>
      </c>
      <c r="B65" s="386" t="s">
        <v>377</v>
      </c>
      <c r="C65" s="415" t="s">
        <v>381</v>
      </c>
      <c r="D65" s="119" t="s">
        <v>385</v>
      </c>
      <c r="E65" s="140" t="s">
        <v>63</v>
      </c>
      <c r="F65" s="334" t="s">
        <v>386</v>
      </c>
      <c r="G65" s="144" t="s">
        <v>64</v>
      </c>
      <c r="H65" s="334" t="s">
        <v>386</v>
      </c>
      <c r="I65" s="142" t="s">
        <v>359</v>
      </c>
      <c r="J65" s="143" t="s">
        <v>69</v>
      </c>
      <c r="K65" s="66" t="s">
        <v>67</v>
      </c>
      <c r="L65" s="145" t="s">
        <v>95</v>
      </c>
      <c r="M65" s="339" t="s">
        <v>69</v>
      </c>
    </row>
    <row r="66" spans="1:14" s="218" customFormat="1" ht="15.6" x14ac:dyDescent="0.3">
      <c r="A66" s="336" t="s">
        <v>495</v>
      </c>
      <c r="B66" s="386" t="s">
        <v>379</v>
      </c>
      <c r="C66" s="415" t="s">
        <v>383</v>
      </c>
      <c r="D66" s="119" t="s">
        <v>392</v>
      </c>
      <c r="E66" s="140" t="s">
        <v>63</v>
      </c>
      <c r="F66" s="334" t="s">
        <v>359</v>
      </c>
      <c r="G66" s="144" t="s">
        <v>64</v>
      </c>
      <c r="H66" s="334" t="s">
        <v>359</v>
      </c>
      <c r="I66" s="142" t="s">
        <v>360</v>
      </c>
      <c r="J66" s="143" t="s">
        <v>69</v>
      </c>
      <c r="K66" s="66" t="s">
        <v>67</v>
      </c>
      <c r="L66" s="145" t="s">
        <v>95</v>
      </c>
      <c r="M66" s="339" t="s">
        <v>69</v>
      </c>
    </row>
    <row r="67" spans="1:14" s="218" customFormat="1" ht="15.6" x14ac:dyDescent="0.3">
      <c r="A67" s="253" t="s">
        <v>495</v>
      </c>
      <c r="B67" s="386" t="s">
        <v>390</v>
      </c>
      <c r="C67" s="415" t="s">
        <v>391</v>
      </c>
      <c r="D67" s="243" t="s">
        <v>396</v>
      </c>
      <c r="E67" s="244" t="s">
        <v>63</v>
      </c>
      <c r="F67" s="245" t="s">
        <v>369</v>
      </c>
      <c r="G67" s="246" t="s">
        <v>64</v>
      </c>
      <c r="H67" s="245" t="s">
        <v>369</v>
      </c>
      <c r="I67" s="247" t="s">
        <v>398</v>
      </c>
      <c r="J67" s="248" t="s">
        <v>69</v>
      </c>
      <c r="K67" s="249" t="s">
        <v>67</v>
      </c>
      <c r="L67" s="250" t="s">
        <v>95</v>
      </c>
      <c r="M67" s="339" t="s">
        <v>69</v>
      </c>
    </row>
    <row r="68" spans="1:14" s="218" customFormat="1" ht="15.6" x14ac:dyDescent="0.3">
      <c r="A68" s="253" t="s">
        <v>495</v>
      </c>
      <c r="B68" s="386" t="s">
        <v>503</v>
      </c>
      <c r="C68" s="415" t="s">
        <v>603</v>
      </c>
      <c r="D68" s="243" t="s">
        <v>397</v>
      </c>
      <c r="E68" s="244" t="s">
        <v>63</v>
      </c>
      <c r="F68" s="245" t="s">
        <v>411</v>
      </c>
      <c r="G68" s="246" t="s">
        <v>64</v>
      </c>
      <c r="H68" s="245" t="s">
        <v>411</v>
      </c>
      <c r="I68" s="247" t="s">
        <v>543</v>
      </c>
      <c r="J68" s="248" t="s">
        <v>69</v>
      </c>
      <c r="K68" s="249" t="s">
        <v>67</v>
      </c>
      <c r="L68" s="250" t="s">
        <v>95</v>
      </c>
      <c r="M68" s="339" t="s">
        <v>69</v>
      </c>
    </row>
    <row r="69" spans="1:14" s="218" customFormat="1" ht="15.6" x14ac:dyDescent="0.3">
      <c r="A69" s="110"/>
      <c r="B69" s="109"/>
      <c r="C69" s="139"/>
      <c r="D69" s="119"/>
      <c r="E69" s="140"/>
      <c r="F69" s="97"/>
      <c r="G69" s="144"/>
      <c r="H69" s="97"/>
      <c r="I69" s="142"/>
      <c r="J69" s="143"/>
      <c r="K69" s="66"/>
      <c r="L69" s="145"/>
      <c r="M69" s="217"/>
    </row>
    <row r="70" spans="1:14" s="180" customFormat="1" ht="15.6" x14ac:dyDescent="0.3">
      <c r="A70" s="336" t="s">
        <v>173</v>
      </c>
      <c r="B70" s="109" t="s">
        <v>500</v>
      </c>
      <c r="C70" s="139" t="s">
        <v>501</v>
      </c>
      <c r="D70" s="119" t="s">
        <v>243</v>
      </c>
      <c r="E70" s="140" t="s">
        <v>182</v>
      </c>
      <c r="F70" s="334" t="s">
        <v>189</v>
      </c>
      <c r="G70" s="144" t="s">
        <v>183</v>
      </c>
      <c r="H70" s="334" t="s">
        <v>189</v>
      </c>
      <c r="I70" s="142" t="s">
        <v>218</v>
      </c>
      <c r="J70" s="143" t="s">
        <v>393</v>
      </c>
      <c r="K70" s="66" t="s">
        <v>394</v>
      </c>
      <c r="L70" s="145" t="s">
        <v>395</v>
      </c>
      <c r="M70" s="181" t="s">
        <v>70</v>
      </c>
      <c r="N70" s="182"/>
    </row>
    <row r="71" spans="1:14" s="218" customFormat="1" ht="15.6" x14ac:dyDescent="0.3">
      <c r="A71" s="336" t="s">
        <v>173</v>
      </c>
      <c r="B71" s="386" t="s">
        <v>610</v>
      </c>
      <c r="C71" s="405" t="s">
        <v>502</v>
      </c>
      <c r="D71" s="119" t="s">
        <v>244</v>
      </c>
      <c r="E71" s="140" t="s">
        <v>182</v>
      </c>
      <c r="F71" s="334" t="s">
        <v>190</v>
      </c>
      <c r="G71" s="144" t="s">
        <v>183</v>
      </c>
      <c r="H71" s="334" t="s">
        <v>190</v>
      </c>
      <c r="I71" s="142" t="s">
        <v>219</v>
      </c>
      <c r="J71" s="143" t="s">
        <v>393</v>
      </c>
      <c r="K71" s="66" t="s">
        <v>394</v>
      </c>
      <c r="L71" s="145" t="s">
        <v>395</v>
      </c>
      <c r="M71" s="181" t="s">
        <v>70</v>
      </c>
      <c r="N71" s="219"/>
    </row>
    <row r="72" spans="1:14" s="169" customFormat="1" ht="15.6" x14ac:dyDescent="0.3">
      <c r="A72" s="336" t="s">
        <v>173</v>
      </c>
      <c r="B72" s="386" t="s">
        <v>497</v>
      </c>
      <c r="C72" s="405" t="s">
        <v>618</v>
      </c>
      <c r="D72" s="119" t="s">
        <v>245</v>
      </c>
      <c r="E72" s="140" t="s">
        <v>182</v>
      </c>
      <c r="F72" s="334" t="s">
        <v>191</v>
      </c>
      <c r="G72" s="144" t="s">
        <v>183</v>
      </c>
      <c r="H72" s="334" t="s">
        <v>191</v>
      </c>
      <c r="I72" s="142" t="s">
        <v>220</v>
      </c>
      <c r="J72" s="143" t="s">
        <v>393</v>
      </c>
      <c r="K72" s="66" t="s">
        <v>394</v>
      </c>
      <c r="L72" s="145" t="s">
        <v>395</v>
      </c>
      <c r="M72" s="181" t="s">
        <v>70</v>
      </c>
      <c r="N72" s="175"/>
    </row>
    <row r="73" spans="1:14" s="218" customFormat="1" ht="15.6" x14ac:dyDescent="0.3">
      <c r="A73" s="336" t="s">
        <v>173</v>
      </c>
      <c r="B73" s="386" t="s">
        <v>496</v>
      </c>
      <c r="C73" s="405" t="s">
        <v>599</v>
      </c>
      <c r="D73" s="119" t="s">
        <v>251</v>
      </c>
      <c r="E73" s="140" t="s">
        <v>182</v>
      </c>
      <c r="F73" s="334" t="s">
        <v>205</v>
      </c>
      <c r="G73" s="144" t="s">
        <v>183</v>
      </c>
      <c r="H73" s="334" t="s">
        <v>205</v>
      </c>
      <c r="I73" s="142" t="s">
        <v>386</v>
      </c>
      <c r="J73" s="143" t="s">
        <v>393</v>
      </c>
      <c r="K73" s="66" t="s">
        <v>394</v>
      </c>
      <c r="L73" s="145" t="s">
        <v>395</v>
      </c>
      <c r="M73" s="181" t="s">
        <v>70</v>
      </c>
      <c r="N73" s="219"/>
    </row>
    <row r="74" spans="1:14" s="218" customFormat="1" ht="15.6" x14ac:dyDescent="0.3">
      <c r="A74" s="336" t="s">
        <v>173</v>
      </c>
      <c r="B74" s="386" t="s">
        <v>500</v>
      </c>
      <c r="C74" s="405" t="s">
        <v>600</v>
      </c>
      <c r="D74" s="119" t="s">
        <v>252</v>
      </c>
      <c r="E74" s="140" t="s">
        <v>182</v>
      </c>
      <c r="F74" s="334" t="s">
        <v>206</v>
      </c>
      <c r="G74" s="144" t="s">
        <v>183</v>
      </c>
      <c r="H74" s="334" t="s">
        <v>206</v>
      </c>
      <c r="I74" s="142" t="s">
        <v>402</v>
      </c>
      <c r="J74" s="143" t="s">
        <v>393</v>
      </c>
      <c r="K74" s="66" t="s">
        <v>394</v>
      </c>
      <c r="L74" s="145" t="s">
        <v>395</v>
      </c>
      <c r="M74" s="181" t="s">
        <v>70</v>
      </c>
      <c r="N74" s="219"/>
    </row>
    <row r="75" spans="1:14" s="218" customFormat="1" ht="15.6" x14ac:dyDescent="0.3">
      <c r="A75" s="336" t="s">
        <v>495</v>
      </c>
      <c r="B75" s="386" t="s">
        <v>610</v>
      </c>
      <c r="C75" s="405" t="s">
        <v>499</v>
      </c>
      <c r="D75" s="119" t="s">
        <v>253</v>
      </c>
      <c r="E75" s="140" t="s">
        <v>182</v>
      </c>
      <c r="F75" s="334" t="s">
        <v>254</v>
      </c>
      <c r="G75" s="144" t="s">
        <v>183</v>
      </c>
      <c r="H75" s="334" t="s">
        <v>254</v>
      </c>
      <c r="I75" s="142" t="s">
        <v>369</v>
      </c>
      <c r="J75" s="143" t="s">
        <v>393</v>
      </c>
      <c r="K75" s="66" t="s">
        <v>394</v>
      </c>
      <c r="L75" s="145" t="s">
        <v>395</v>
      </c>
      <c r="M75" s="181" t="s">
        <v>70</v>
      </c>
      <c r="N75" s="219"/>
    </row>
    <row r="76" spans="1:14" s="218" customFormat="1" ht="15.6" x14ac:dyDescent="0.3">
      <c r="A76" s="336" t="s">
        <v>495</v>
      </c>
      <c r="B76" s="386" t="s">
        <v>497</v>
      </c>
      <c r="C76" s="405" t="s">
        <v>498</v>
      </c>
      <c r="D76" s="119" t="s">
        <v>396</v>
      </c>
      <c r="E76" s="140" t="s">
        <v>63</v>
      </c>
      <c r="F76" s="334" t="s">
        <v>360</v>
      </c>
      <c r="G76" s="144" t="s">
        <v>64</v>
      </c>
      <c r="H76" s="334" t="s">
        <v>360</v>
      </c>
      <c r="I76" s="142" t="s">
        <v>411</v>
      </c>
      <c r="J76" s="143" t="s">
        <v>70</v>
      </c>
      <c r="K76" s="66" t="s">
        <v>66</v>
      </c>
      <c r="L76" s="145" t="s">
        <v>96</v>
      </c>
      <c r="M76" s="181" t="s">
        <v>70</v>
      </c>
      <c r="N76" s="219"/>
    </row>
    <row r="77" spans="1:14" s="218" customFormat="1" ht="15.6" x14ac:dyDescent="0.3">
      <c r="A77" s="336" t="s">
        <v>495</v>
      </c>
      <c r="B77" s="386" t="s">
        <v>496</v>
      </c>
      <c r="C77" s="405" t="s">
        <v>619</v>
      </c>
      <c r="D77" s="119" t="s">
        <v>397</v>
      </c>
      <c r="E77" s="140" t="s">
        <v>63</v>
      </c>
      <c r="F77" s="334" t="s">
        <v>398</v>
      </c>
      <c r="G77" s="144" t="s">
        <v>64</v>
      </c>
      <c r="H77" s="334" t="s">
        <v>398</v>
      </c>
      <c r="I77" s="142" t="s">
        <v>412</v>
      </c>
      <c r="J77" s="143" t="s">
        <v>70</v>
      </c>
      <c r="K77" s="66" t="s">
        <v>66</v>
      </c>
      <c r="L77" s="145" t="s">
        <v>96</v>
      </c>
      <c r="M77" s="181" t="s">
        <v>70</v>
      </c>
      <c r="N77" s="219"/>
    </row>
    <row r="78" spans="1:14" s="218" customFormat="1" ht="15.6" x14ac:dyDescent="0.3">
      <c r="A78" s="253" t="s">
        <v>495</v>
      </c>
      <c r="B78" s="386" t="s">
        <v>500</v>
      </c>
      <c r="C78" s="405" t="s">
        <v>620</v>
      </c>
      <c r="D78" s="243" t="s">
        <v>549</v>
      </c>
      <c r="E78" s="244" t="s">
        <v>63</v>
      </c>
      <c r="F78" s="245" t="s">
        <v>543</v>
      </c>
      <c r="G78" s="246" t="s">
        <v>64</v>
      </c>
      <c r="H78" s="245" t="s">
        <v>543</v>
      </c>
      <c r="I78" s="247" t="s">
        <v>428</v>
      </c>
      <c r="J78" s="248" t="s">
        <v>70</v>
      </c>
      <c r="K78" s="249" t="s">
        <v>66</v>
      </c>
      <c r="L78" s="250" t="s">
        <v>96</v>
      </c>
      <c r="M78" s="181" t="s">
        <v>70</v>
      </c>
      <c r="N78" s="219"/>
    </row>
    <row r="79" spans="1:14" s="218" customFormat="1" ht="15.6" x14ac:dyDescent="0.3">
      <c r="A79" s="253" t="s">
        <v>177</v>
      </c>
      <c r="B79" s="241" t="s">
        <v>155</v>
      </c>
      <c r="C79" s="242" t="s">
        <v>156</v>
      </c>
      <c r="D79" s="243" t="s">
        <v>550</v>
      </c>
      <c r="E79" s="244" t="s">
        <v>63</v>
      </c>
      <c r="F79" s="245" t="s">
        <v>551</v>
      </c>
      <c r="G79" s="246" t="s">
        <v>64</v>
      </c>
      <c r="H79" s="245" t="s">
        <v>551</v>
      </c>
      <c r="I79" s="247" t="s">
        <v>429</v>
      </c>
      <c r="J79" s="248" t="s">
        <v>70</v>
      </c>
      <c r="K79" s="249" t="s">
        <v>66</v>
      </c>
      <c r="L79" s="250" t="s">
        <v>96</v>
      </c>
      <c r="M79" s="181" t="s">
        <v>70</v>
      </c>
      <c r="N79" s="219"/>
    </row>
    <row r="80" spans="1:14" s="218" customFormat="1" ht="15.6" x14ac:dyDescent="0.3">
      <c r="A80" s="110"/>
      <c r="B80" s="359"/>
      <c r="C80" s="139"/>
      <c r="D80" s="119"/>
      <c r="E80" s="140"/>
      <c r="F80" s="97"/>
      <c r="G80" s="144"/>
      <c r="H80" s="97"/>
      <c r="I80" s="142"/>
      <c r="J80" s="143"/>
      <c r="K80" s="66"/>
      <c r="L80" s="145"/>
      <c r="M80" s="217"/>
      <c r="N80" s="219"/>
    </row>
    <row r="81" spans="1:14" s="141" customFormat="1" ht="15.6" x14ac:dyDescent="0.25">
      <c r="A81" s="336"/>
      <c r="B81" s="109" t="s">
        <v>228</v>
      </c>
      <c r="C81" s="191" t="s">
        <v>237</v>
      </c>
      <c r="D81" s="142" t="s">
        <v>184</v>
      </c>
      <c r="E81" s="140" t="s">
        <v>182</v>
      </c>
      <c r="F81" s="334" t="s">
        <v>189</v>
      </c>
      <c r="G81" s="140" t="s">
        <v>183</v>
      </c>
      <c r="H81" s="334" t="s">
        <v>189</v>
      </c>
      <c r="I81" s="142" t="s">
        <v>257</v>
      </c>
      <c r="J81" s="143" t="s">
        <v>399</v>
      </c>
      <c r="K81" s="145" t="s">
        <v>373</v>
      </c>
      <c r="L81" s="145" t="s">
        <v>375</v>
      </c>
      <c r="M81" s="181" t="s">
        <v>71</v>
      </c>
      <c r="N81" s="54"/>
    </row>
    <row r="82" spans="1:14" s="180" customFormat="1" ht="15.6" x14ac:dyDescent="0.25">
      <c r="A82" s="336"/>
      <c r="B82" s="109" t="s">
        <v>235</v>
      </c>
      <c r="C82" s="191" t="s">
        <v>236</v>
      </c>
      <c r="D82" s="142" t="s">
        <v>243</v>
      </c>
      <c r="E82" s="140" t="s">
        <v>182</v>
      </c>
      <c r="F82" s="334" t="s">
        <v>217</v>
      </c>
      <c r="G82" s="140" t="s">
        <v>183</v>
      </c>
      <c r="H82" s="334" t="s">
        <v>217</v>
      </c>
      <c r="I82" s="142" t="s">
        <v>218</v>
      </c>
      <c r="J82" s="143" t="s">
        <v>399</v>
      </c>
      <c r="K82" s="145" t="s">
        <v>373</v>
      </c>
      <c r="L82" s="145" t="s">
        <v>374</v>
      </c>
      <c r="M82" s="181" t="s">
        <v>71</v>
      </c>
      <c r="N82" s="186"/>
    </row>
    <row r="83" spans="1:14" s="180" customFormat="1" ht="15.6" x14ac:dyDescent="0.25">
      <c r="A83" s="336"/>
      <c r="B83" s="109" t="s">
        <v>230</v>
      </c>
      <c r="C83" s="191" t="s">
        <v>239</v>
      </c>
      <c r="D83" s="142" t="s">
        <v>185</v>
      </c>
      <c r="E83" s="140" t="s">
        <v>182</v>
      </c>
      <c r="F83" s="334" t="s">
        <v>190</v>
      </c>
      <c r="G83" s="140" t="s">
        <v>183</v>
      </c>
      <c r="H83" s="334" t="s">
        <v>190</v>
      </c>
      <c r="I83" s="142" t="s">
        <v>258</v>
      </c>
      <c r="J83" s="143" t="s">
        <v>399</v>
      </c>
      <c r="K83" s="145" t="s">
        <v>373</v>
      </c>
      <c r="L83" s="145" t="s">
        <v>375</v>
      </c>
      <c r="M83" s="181" t="s">
        <v>71</v>
      </c>
    </row>
    <row r="84" spans="1:14" s="218" customFormat="1" ht="15.6" customHeight="1" x14ac:dyDescent="0.25">
      <c r="A84" s="336"/>
      <c r="B84" s="109" t="s">
        <v>229</v>
      </c>
      <c r="C84" s="191" t="s">
        <v>238</v>
      </c>
      <c r="D84" s="142" t="s">
        <v>244</v>
      </c>
      <c r="E84" s="140" t="s">
        <v>182</v>
      </c>
      <c r="F84" s="334" t="s">
        <v>218</v>
      </c>
      <c r="G84" s="140" t="s">
        <v>183</v>
      </c>
      <c r="H84" s="334" t="s">
        <v>218</v>
      </c>
      <c r="I84" s="142" t="s">
        <v>219</v>
      </c>
      <c r="J84" s="143" t="s">
        <v>399</v>
      </c>
      <c r="K84" s="145" t="s">
        <v>373</v>
      </c>
      <c r="L84" s="145" t="s">
        <v>374</v>
      </c>
      <c r="M84" s="181" t="s">
        <v>71</v>
      </c>
    </row>
    <row r="85" spans="1:14" s="218" customFormat="1" ht="15.6" customHeight="1" x14ac:dyDescent="0.25">
      <c r="A85" s="336"/>
      <c r="B85" s="109" t="s">
        <v>232</v>
      </c>
      <c r="C85" s="191" t="s">
        <v>241</v>
      </c>
      <c r="D85" s="142" t="s">
        <v>186</v>
      </c>
      <c r="E85" s="140" t="s">
        <v>182</v>
      </c>
      <c r="F85" s="334" t="s">
        <v>191</v>
      </c>
      <c r="G85" s="140" t="s">
        <v>183</v>
      </c>
      <c r="H85" s="334" t="s">
        <v>191</v>
      </c>
      <c r="I85" s="142" t="s">
        <v>259</v>
      </c>
      <c r="J85" s="143" t="s">
        <v>399</v>
      </c>
      <c r="K85" s="145" t="s">
        <v>373</v>
      </c>
      <c r="L85" s="145" t="s">
        <v>374</v>
      </c>
      <c r="M85" s="181" t="s">
        <v>71</v>
      </c>
    </row>
    <row r="86" spans="1:14" s="218" customFormat="1" ht="15.6" customHeight="1" x14ac:dyDescent="0.25">
      <c r="A86" s="336"/>
      <c r="B86" s="109" t="s">
        <v>390</v>
      </c>
      <c r="C86" s="376" t="s">
        <v>481</v>
      </c>
      <c r="D86" s="142" t="s">
        <v>245</v>
      </c>
      <c r="E86" s="140" t="s">
        <v>182</v>
      </c>
      <c r="F86" s="334" t="s">
        <v>219</v>
      </c>
      <c r="G86" s="140" t="s">
        <v>183</v>
      </c>
      <c r="H86" s="334" t="s">
        <v>219</v>
      </c>
      <c r="I86" s="142" t="s">
        <v>220</v>
      </c>
      <c r="J86" s="143" t="s">
        <v>399</v>
      </c>
      <c r="K86" s="145" t="s">
        <v>373</v>
      </c>
      <c r="L86" s="145" t="s">
        <v>375</v>
      </c>
      <c r="M86" s="181" t="s">
        <v>71</v>
      </c>
    </row>
    <row r="87" spans="1:14" s="218" customFormat="1" ht="15.6" customHeight="1" x14ac:dyDescent="0.25">
      <c r="A87" s="336"/>
      <c r="B87" s="109" t="s">
        <v>376</v>
      </c>
      <c r="C87" s="376" t="s">
        <v>380</v>
      </c>
      <c r="D87" s="142" t="s">
        <v>349</v>
      </c>
      <c r="E87" s="140" t="s">
        <v>63</v>
      </c>
      <c r="F87" s="334" t="s">
        <v>351</v>
      </c>
      <c r="G87" s="140" t="s">
        <v>64</v>
      </c>
      <c r="H87" s="334" t="s">
        <v>351</v>
      </c>
      <c r="I87" s="142" t="s">
        <v>400</v>
      </c>
      <c r="J87" s="143" t="s">
        <v>71</v>
      </c>
      <c r="K87" s="145" t="s">
        <v>67</v>
      </c>
      <c r="L87" s="145" t="s">
        <v>95</v>
      </c>
      <c r="M87" s="181" t="s">
        <v>71</v>
      </c>
    </row>
    <row r="88" spans="1:14" s="218" customFormat="1" ht="15.45" customHeight="1" x14ac:dyDescent="0.25">
      <c r="A88" s="336"/>
      <c r="B88" s="109" t="s">
        <v>503</v>
      </c>
      <c r="C88" s="376" t="s">
        <v>504</v>
      </c>
      <c r="D88" s="142" t="s">
        <v>384</v>
      </c>
      <c r="E88" s="140" t="s">
        <v>63</v>
      </c>
      <c r="F88" s="334" t="s">
        <v>170</v>
      </c>
      <c r="G88" s="140" t="s">
        <v>64</v>
      </c>
      <c r="H88" s="334" t="s">
        <v>170</v>
      </c>
      <c r="I88" s="142" t="s">
        <v>386</v>
      </c>
      <c r="J88" s="143" t="s">
        <v>71</v>
      </c>
      <c r="K88" s="145" t="s">
        <v>67</v>
      </c>
      <c r="L88" s="145" t="s">
        <v>68</v>
      </c>
      <c r="M88" s="181" t="s">
        <v>71</v>
      </c>
    </row>
    <row r="89" spans="1:14" s="218" customFormat="1" ht="15.6" x14ac:dyDescent="0.25">
      <c r="A89" s="336"/>
      <c r="B89" s="109" t="s">
        <v>378</v>
      </c>
      <c r="C89" s="376" t="s">
        <v>382</v>
      </c>
      <c r="D89" s="142" t="s">
        <v>350</v>
      </c>
      <c r="E89" s="140" t="s">
        <v>63</v>
      </c>
      <c r="F89" s="334" t="s">
        <v>352</v>
      </c>
      <c r="G89" s="140" t="s">
        <v>64</v>
      </c>
      <c r="H89" s="334" t="s">
        <v>352</v>
      </c>
      <c r="I89" s="142" t="s">
        <v>401</v>
      </c>
      <c r="J89" s="143" t="s">
        <v>71</v>
      </c>
      <c r="K89" s="145" t="s">
        <v>67</v>
      </c>
      <c r="L89" s="145" t="s">
        <v>95</v>
      </c>
      <c r="M89" s="181" t="s">
        <v>71</v>
      </c>
    </row>
    <row r="90" spans="1:14" s="218" customFormat="1" ht="15.6" x14ac:dyDescent="0.25">
      <c r="A90" s="336" t="s">
        <v>495</v>
      </c>
      <c r="B90" s="109" t="s">
        <v>235</v>
      </c>
      <c r="C90" s="191" t="s">
        <v>381</v>
      </c>
      <c r="D90" s="142" t="s">
        <v>385</v>
      </c>
      <c r="E90" s="140" t="s">
        <v>63</v>
      </c>
      <c r="F90" s="334" t="s">
        <v>386</v>
      </c>
      <c r="G90" s="140" t="s">
        <v>64</v>
      </c>
      <c r="H90" s="334" t="s">
        <v>386</v>
      </c>
      <c r="I90" s="142" t="s">
        <v>402</v>
      </c>
      <c r="J90" s="143" t="s">
        <v>71</v>
      </c>
      <c r="K90" s="145" t="s">
        <v>67</v>
      </c>
      <c r="L90" s="145" t="s">
        <v>95</v>
      </c>
      <c r="M90" s="181" t="s">
        <v>71</v>
      </c>
    </row>
    <row r="91" spans="1:14" s="218" customFormat="1" ht="15.6" x14ac:dyDescent="0.25">
      <c r="A91" s="253"/>
      <c r="B91" s="241" t="s">
        <v>230</v>
      </c>
      <c r="C91" s="261" t="s">
        <v>432</v>
      </c>
      <c r="D91" s="247" t="s">
        <v>358</v>
      </c>
      <c r="E91" s="244" t="s">
        <v>63</v>
      </c>
      <c r="F91" s="245" t="s">
        <v>359</v>
      </c>
      <c r="G91" s="244" t="s">
        <v>64</v>
      </c>
      <c r="H91" s="245" t="s">
        <v>359</v>
      </c>
      <c r="I91" s="247" t="s">
        <v>457</v>
      </c>
      <c r="J91" s="248" t="s">
        <v>71</v>
      </c>
      <c r="K91" s="250" t="s">
        <v>67</v>
      </c>
      <c r="L91" s="250" t="s">
        <v>95</v>
      </c>
      <c r="M91" s="181" t="s">
        <v>71</v>
      </c>
    </row>
    <row r="92" spans="1:14" s="218" customFormat="1" ht="15.6" x14ac:dyDescent="0.25">
      <c r="A92" s="253"/>
      <c r="B92" s="241" t="s">
        <v>229</v>
      </c>
      <c r="C92" s="261" t="s">
        <v>383</v>
      </c>
      <c r="D92" s="247" t="s">
        <v>392</v>
      </c>
      <c r="E92" s="244" t="s">
        <v>63</v>
      </c>
      <c r="F92" s="245" t="s">
        <v>359</v>
      </c>
      <c r="G92" s="244" t="s">
        <v>64</v>
      </c>
      <c r="H92" s="245" t="s">
        <v>359</v>
      </c>
      <c r="I92" s="247" t="s">
        <v>369</v>
      </c>
      <c r="J92" s="248" t="s">
        <v>71</v>
      </c>
      <c r="K92" s="250" t="s">
        <v>67</v>
      </c>
      <c r="L92" s="250" t="s">
        <v>68</v>
      </c>
      <c r="M92" s="181" t="s">
        <v>71</v>
      </c>
    </row>
    <row r="93" spans="1:14" s="218" customFormat="1" ht="15.6" x14ac:dyDescent="0.25">
      <c r="A93" s="253"/>
      <c r="B93" s="241" t="s">
        <v>232</v>
      </c>
      <c r="C93" s="261" t="s">
        <v>547</v>
      </c>
      <c r="D93" s="247" t="s">
        <v>537</v>
      </c>
      <c r="E93" s="244" t="s">
        <v>63</v>
      </c>
      <c r="F93" s="245" t="s">
        <v>360</v>
      </c>
      <c r="G93" s="244" t="s">
        <v>64</v>
      </c>
      <c r="H93" s="245" t="s">
        <v>360</v>
      </c>
      <c r="I93" s="247" t="s">
        <v>552</v>
      </c>
      <c r="J93" s="248" t="s">
        <v>71</v>
      </c>
      <c r="K93" s="250" t="s">
        <v>67</v>
      </c>
      <c r="L93" s="250" t="s">
        <v>95</v>
      </c>
      <c r="M93" s="181" t="s">
        <v>71</v>
      </c>
    </row>
    <row r="94" spans="1:14" s="218" customFormat="1" ht="15.6" x14ac:dyDescent="0.25">
      <c r="A94" s="253"/>
      <c r="B94" s="241" t="s">
        <v>390</v>
      </c>
      <c r="C94" s="375" t="s">
        <v>391</v>
      </c>
      <c r="D94" s="247" t="s">
        <v>396</v>
      </c>
      <c r="E94" s="244" t="s">
        <v>63</v>
      </c>
      <c r="F94" s="245" t="s">
        <v>369</v>
      </c>
      <c r="G94" s="244" t="s">
        <v>64</v>
      </c>
      <c r="H94" s="245" t="s">
        <v>369</v>
      </c>
      <c r="I94" s="247" t="s">
        <v>411</v>
      </c>
      <c r="J94" s="248" t="s">
        <v>71</v>
      </c>
      <c r="K94" s="250" t="s">
        <v>67</v>
      </c>
      <c r="L94" s="250" t="s">
        <v>95</v>
      </c>
      <c r="M94" s="181" t="s">
        <v>71</v>
      </c>
    </row>
    <row r="95" spans="1:14" s="218" customFormat="1" ht="15.6" x14ac:dyDescent="0.25">
      <c r="A95" s="110"/>
      <c r="B95" s="194"/>
      <c r="C95" s="195"/>
      <c r="D95" s="372"/>
      <c r="E95" s="140"/>
      <c r="F95" s="97"/>
      <c r="G95" s="140"/>
      <c r="H95" s="97"/>
      <c r="I95" s="142"/>
      <c r="J95" s="143"/>
      <c r="K95" s="145"/>
      <c r="L95" s="145"/>
      <c r="M95" s="181"/>
    </row>
    <row r="96" spans="1:14" s="141" customFormat="1" ht="15.6" x14ac:dyDescent="0.3">
      <c r="A96" s="336"/>
      <c r="B96" s="109" t="s">
        <v>260</v>
      </c>
      <c r="C96" s="340" t="s">
        <v>181</v>
      </c>
      <c r="D96" s="119" t="s">
        <v>264</v>
      </c>
      <c r="E96" s="140" t="s">
        <v>183</v>
      </c>
      <c r="F96" s="334" t="s">
        <v>246</v>
      </c>
      <c r="G96" s="144"/>
      <c r="H96" s="334"/>
      <c r="I96" s="142" t="s">
        <v>196</v>
      </c>
      <c r="J96" s="143" t="s">
        <v>130</v>
      </c>
      <c r="K96" s="66" t="s">
        <v>403</v>
      </c>
      <c r="L96" s="117"/>
      <c r="M96" s="339" t="s">
        <v>130</v>
      </c>
    </row>
    <row r="97" spans="1:14" s="141" customFormat="1" ht="15.6" x14ac:dyDescent="0.3">
      <c r="A97" s="336"/>
      <c r="B97" s="109" t="s">
        <v>260</v>
      </c>
      <c r="C97" s="340" t="s">
        <v>181</v>
      </c>
      <c r="D97" s="119" t="s">
        <v>265</v>
      </c>
      <c r="E97" s="140" t="s">
        <v>182</v>
      </c>
      <c r="F97" s="334" t="s">
        <v>246</v>
      </c>
      <c r="G97" s="144"/>
      <c r="H97" s="334"/>
      <c r="I97" s="142" t="s">
        <v>196</v>
      </c>
      <c r="J97" s="143" t="s">
        <v>130</v>
      </c>
      <c r="K97" s="66" t="s">
        <v>403</v>
      </c>
      <c r="L97" s="117"/>
      <c r="M97" s="339" t="s">
        <v>130</v>
      </c>
    </row>
    <row r="98" spans="1:14" s="141" customFormat="1" ht="15.6" x14ac:dyDescent="0.3">
      <c r="B98" s="109" t="s">
        <v>261</v>
      </c>
      <c r="C98" s="340" t="s">
        <v>181</v>
      </c>
      <c r="D98" s="119" t="s">
        <v>266</v>
      </c>
      <c r="E98" s="140" t="s">
        <v>183</v>
      </c>
      <c r="F98" s="334" t="s">
        <v>217</v>
      </c>
      <c r="G98" s="144"/>
      <c r="H98" s="334"/>
      <c r="I98" s="142" t="s">
        <v>218</v>
      </c>
      <c r="J98" s="143" t="s">
        <v>130</v>
      </c>
      <c r="K98" s="66" t="s">
        <v>403</v>
      </c>
      <c r="L98" s="117"/>
      <c r="M98" s="339" t="s">
        <v>130</v>
      </c>
    </row>
    <row r="99" spans="1:14" s="141" customFormat="1" ht="15.6" x14ac:dyDescent="0.3">
      <c r="B99" s="109" t="s">
        <v>261</v>
      </c>
      <c r="C99" s="340" t="s">
        <v>181</v>
      </c>
      <c r="D99" s="119" t="s">
        <v>267</v>
      </c>
      <c r="E99" s="140" t="s">
        <v>182</v>
      </c>
      <c r="F99" s="334" t="s">
        <v>217</v>
      </c>
      <c r="G99" s="144"/>
      <c r="H99" s="334"/>
      <c r="I99" s="142" t="s">
        <v>218</v>
      </c>
      <c r="J99" s="143" t="s">
        <v>130</v>
      </c>
      <c r="K99" s="66" t="s">
        <v>403</v>
      </c>
      <c r="L99" s="236"/>
      <c r="M99" s="339" t="s">
        <v>130</v>
      </c>
    </row>
    <row r="100" spans="1:14" s="141" customFormat="1" ht="15.6" x14ac:dyDescent="0.3">
      <c r="B100" s="109" t="s">
        <v>260</v>
      </c>
      <c r="C100" s="340" t="s">
        <v>262</v>
      </c>
      <c r="D100" s="119" t="s">
        <v>268</v>
      </c>
      <c r="E100" s="140" t="s">
        <v>183</v>
      </c>
      <c r="F100" s="334" t="s">
        <v>247</v>
      </c>
      <c r="G100" s="144"/>
      <c r="H100" s="334"/>
      <c r="I100" s="142" t="s">
        <v>197</v>
      </c>
      <c r="J100" s="143" t="s">
        <v>130</v>
      </c>
      <c r="K100" s="66" t="s">
        <v>403</v>
      </c>
      <c r="L100" s="117"/>
      <c r="M100" s="339" t="s">
        <v>130</v>
      </c>
    </row>
    <row r="101" spans="1:14" s="141" customFormat="1" ht="15.6" x14ac:dyDescent="0.3">
      <c r="B101" s="109" t="s">
        <v>260</v>
      </c>
      <c r="C101" s="340" t="s">
        <v>262</v>
      </c>
      <c r="D101" s="119" t="s">
        <v>269</v>
      </c>
      <c r="E101" s="140" t="s">
        <v>182</v>
      </c>
      <c r="F101" s="334" t="s">
        <v>247</v>
      </c>
      <c r="G101" s="144"/>
      <c r="H101" s="334"/>
      <c r="I101" s="142" t="s">
        <v>197</v>
      </c>
      <c r="J101" s="143" t="s">
        <v>130</v>
      </c>
      <c r="K101" s="66" t="s">
        <v>403</v>
      </c>
      <c r="L101" s="117"/>
      <c r="M101" s="339" t="s">
        <v>130</v>
      </c>
    </row>
    <row r="102" spans="1:14" s="141" customFormat="1" ht="15.6" x14ac:dyDescent="0.3">
      <c r="A102" s="336"/>
      <c r="B102" s="109" t="s">
        <v>261</v>
      </c>
      <c r="C102" s="340" t="s">
        <v>262</v>
      </c>
      <c r="D102" s="119" t="s">
        <v>270</v>
      </c>
      <c r="E102" s="140" t="s">
        <v>183</v>
      </c>
      <c r="F102" s="334" t="s">
        <v>218</v>
      </c>
      <c r="G102" s="144"/>
      <c r="H102" s="334"/>
      <c r="I102" s="142" t="s">
        <v>219</v>
      </c>
      <c r="J102" s="143" t="s">
        <v>130</v>
      </c>
      <c r="K102" s="66" t="s">
        <v>403</v>
      </c>
      <c r="L102" s="117"/>
      <c r="M102" s="339" t="s">
        <v>130</v>
      </c>
    </row>
    <row r="103" spans="1:14" s="141" customFormat="1" ht="15.6" x14ac:dyDescent="0.3">
      <c r="A103" s="336"/>
      <c r="B103" s="109" t="s">
        <v>261</v>
      </c>
      <c r="C103" s="340" t="s">
        <v>262</v>
      </c>
      <c r="D103" s="119" t="s">
        <v>271</v>
      </c>
      <c r="E103" s="140" t="s">
        <v>182</v>
      </c>
      <c r="F103" s="334" t="s">
        <v>218</v>
      </c>
      <c r="G103" s="144"/>
      <c r="H103" s="334"/>
      <c r="I103" s="142" t="s">
        <v>219</v>
      </c>
      <c r="J103" s="143" t="s">
        <v>130</v>
      </c>
      <c r="K103" s="66" t="s">
        <v>403</v>
      </c>
      <c r="L103" s="117"/>
      <c r="M103" s="339" t="s">
        <v>130</v>
      </c>
    </row>
    <row r="104" spans="1:14" s="141" customFormat="1" ht="15.6" x14ac:dyDescent="0.3">
      <c r="A104" s="336"/>
      <c r="B104" s="109" t="s">
        <v>260</v>
      </c>
      <c r="C104" s="340" t="s">
        <v>263</v>
      </c>
      <c r="D104" s="119" t="s">
        <v>272</v>
      </c>
      <c r="E104" s="140" t="s">
        <v>183</v>
      </c>
      <c r="F104" s="334" t="s">
        <v>248</v>
      </c>
      <c r="G104" s="144"/>
      <c r="H104" s="334"/>
      <c r="I104" s="142" t="s">
        <v>198</v>
      </c>
      <c r="J104" s="143" t="s">
        <v>130</v>
      </c>
      <c r="K104" s="66" t="s">
        <v>403</v>
      </c>
      <c r="L104" s="117"/>
      <c r="M104" s="339" t="s">
        <v>130</v>
      </c>
    </row>
    <row r="105" spans="1:14" s="141" customFormat="1" ht="15.6" x14ac:dyDescent="0.3">
      <c r="A105" s="336"/>
      <c r="B105" s="109" t="s">
        <v>260</v>
      </c>
      <c r="C105" s="340" t="s">
        <v>263</v>
      </c>
      <c r="D105" s="119" t="s">
        <v>517</v>
      </c>
      <c r="E105" s="140" t="s">
        <v>182</v>
      </c>
      <c r="F105" s="334" t="s">
        <v>248</v>
      </c>
      <c r="G105" s="144"/>
      <c r="H105" s="334"/>
      <c r="I105" s="142" t="s">
        <v>198</v>
      </c>
      <c r="J105" s="143" t="s">
        <v>130</v>
      </c>
      <c r="K105" s="66" t="s">
        <v>403</v>
      </c>
      <c r="L105" s="117"/>
      <c r="M105" s="339" t="s">
        <v>130</v>
      </c>
      <c r="N105" s="141" t="s">
        <v>131</v>
      </c>
    </row>
    <row r="106" spans="1:14" s="141" customFormat="1" ht="15.6" x14ac:dyDescent="0.3">
      <c r="A106" s="336" t="s">
        <v>495</v>
      </c>
      <c r="B106" s="386" t="s">
        <v>638</v>
      </c>
      <c r="C106" s="340" t="s">
        <v>263</v>
      </c>
      <c r="D106" s="119" t="s">
        <v>553</v>
      </c>
      <c r="E106" s="140" t="s">
        <v>183</v>
      </c>
      <c r="F106" s="334" t="s">
        <v>219</v>
      </c>
      <c r="G106" s="144"/>
      <c r="H106" s="334"/>
      <c r="I106" s="142" t="s">
        <v>220</v>
      </c>
      <c r="J106" s="143" t="s">
        <v>130</v>
      </c>
      <c r="K106" s="66" t="s">
        <v>403</v>
      </c>
      <c r="L106" s="117"/>
      <c r="M106" s="339" t="s">
        <v>130</v>
      </c>
    </row>
    <row r="107" spans="1:14" s="141" customFormat="1" ht="15.6" x14ac:dyDescent="0.3">
      <c r="A107" s="336" t="s">
        <v>495</v>
      </c>
      <c r="B107" s="386" t="s">
        <v>638</v>
      </c>
      <c r="C107" s="340" t="s">
        <v>263</v>
      </c>
      <c r="D107" s="119" t="s">
        <v>518</v>
      </c>
      <c r="E107" s="140" t="s">
        <v>182</v>
      </c>
      <c r="F107" s="334" t="s">
        <v>219</v>
      </c>
      <c r="G107" s="144"/>
      <c r="H107" s="334"/>
      <c r="I107" s="142" t="s">
        <v>220</v>
      </c>
      <c r="J107" s="143" t="s">
        <v>130</v>
      </c>
      <c r="K107" s="66" t="s">
        <v>403</v>
      </c>
      <c r="L107" s="236"/>
      <c r="M107" s="339" t="s">
        <v>130</v>
      </c>
    </row>
    <row r="108" spans="1:14" s="218" customFormat="1" ht="15.6" x14ac:dyDescent="0.3">
      <c r="A108" s="141"/>
      <c r="B108" s="109" t="s">
        <v>260</v>
      </c>
      <c r="C108" s="340" t="s">
        <v>332</v>
      </c>
      <c r="D108" s="119" t="s">
        <v>519</v>
      </c>
      <c r="E108" s="140" t="s">
        <v>183</v>
      </c>
      <c r="F108" s="334" t="s">
        <v>249</v>
      </c>
      <c r="G108" s="144"/>
      <c r="H108" s="334"/>
      <c r="I108" s="142" t="s">
        <v>222</v>
      </c>
      <c r="J108" s="143" t="s">
        <v>130</v>
      </c>
      <c r="K108" s="66" t="s">
        <v>403</v>
      </c>
      <c r="L108" s="117"/>
      <c r="M108" s="339" t="s">
        <v>130</v>
      </c>
    </row>
    <row r="109" spans="1:14" s="218" customFormat="1" ht="15.6" x14ac:dyDescent="0.3">
      <c r="A109" s="141"/>
      <c r="B109" s="109" t="s">
        <v>260</v>
      </c>
      <c r="C109" s="340" t="s">
        <v>332</v>
      </c>
      <c r="D109" s="119" t="s">
        <v>520</v>
      </c>
      <c r="E109" s="140" t="s">
        <v>182</v>
      </c>
      <c r="F109" s="334" t="s">
        <v>249</v>
      </c>
      <c r="G109" s="144"/>
      <c r="H109" s="334"/>
      <c r="I109" s="142" t="s">
        <v>222</v>
      </c>
      <c r="J109" s="143" t="s">
        <v>130</v>
      </c>
      <c r="K109" s="66" t="s">
        <v>403</v>
      </c>
      <c r="L109" s="117"/>
      <c r="M109" s="339" t="s">
        <v>130</v>
      </c>
    </row>
    <row r="110" spans="1:14" s="218" customFormat="1" ht="15.6" x14ac:dyDescent="0.3">
      <c r="A110" s="336"/>
      <c r="B110" s="109" t="s">
        <v>261</v>
      </c>
      <c r="C110" s="340" t="s">
        <v>332</v>
      </c>
      <c r="D110" s="119" t="s">
        <v>521</v>
      </c>
      <c r="E110" s="140" t="s">
        <v>183</v>
      </c>
      <c r="F110" s="334" t="s">
        <v>220</v>
      </c>
      <c r="G110" s="144"/>
      <c r="H110" s="334"/>
      <c r="I110" s="142" t="s">
        <v>221</v>
      </c>
      <c r="J110" s="143" t="s">
        <v>130</v>
      </c>
      <c r="K110" s="66" t="s">
        <v>403</v>
      </c>
      <c r="L110" s="117"/>
      <c r="M110" s="339" t="s">
        <v>130</v>
      </c>
    </row>
    <row r="111" spans="1:14" s="218" customFormat="1" ht="15.6" x14ac:dyDescent="0.3">
      <c r="A111" s="336"/>
      <c r="B111" s="109" t="s">
        <v>261</v>
      </c>
      <c r="C111" s="340" t="s">
        <v>332</v>
      </c>
      <c r="D111" s="119" t="s">
        <v>522</v>
      </c>
      <c r="E111" s="140" t="s">
        <v>182</v>
      </c>
      <c r="F111" s="334" t="s">
        <v>220</v>
      </c>
      <c r="G111" s="144"/>
      <c r="H111" s="334"/>
      <c r="I111" s="142" t="s">
        <v>221</v>
      </c>
      <c r="J111" s="143" t="s">
        <v>130</v>
      </c>
      <c r="K111" s="66" t="s">
        <v>403</v>
      </c>
      <c r="L111" s="117"/>
      <c r="M111" s="339" t="s">
        <v>130</v>
      </c>
    </row>
    <row r="112" spans="1:14" s="218" customFormat="1" ht="15.6" x14ac:dyDescent="0.3">
      <c r="A112" s="336"/>
      <c r="B112" s="109" t="s">
        <v>260</v>
      </c>
      <c r="C112" s="340" t="s">
        <v>339</v>
      </c>
      <c r="D112" s="119" t="s">
        <v>523</v>
      </c>
      <c r="E112" s="140" t="s">
        <v>183</v>
      </c>
      <c r="F112" s="334" t="s">
        <v>318</v>
      </c>
      <c r="G112" s="144"/>
      <c r="H112" s="334"/>
      <c r="I112" s="142" t="s">
        <v>223</v>
      </c>
      <c r="J112" s="143" t="s">
        <v>130</v>
      </c>
      <c r="K112" s="66" t="s">
        <v>403</v>
      </c>
      <c r="L112" s="117"/>
      <c r="M112" s="339" t="s">
        <v>130</v>
      </c>
    </row>
    <row r="113" spans="1:19" s="218" customFormat="1" ht="15.6" x14ac:dyDescent="0.3">
      <c r="A113" s="336"/>
      <c r="B113" s="109" t="s">
        <v>260</v>
      </c>
      <c r="C113" s="340" t="s">
        <v>455</v>
      </c>
      <c r="D113" s="119" t="s">
        <v>601</v>
      </c>
      <c r="E113" s="140" t="s">
        <v>63</v>
      </c>
      <c r="F113" s="334" t="s">
        <v>387</v>
      </c>
      <c r="G113" s="144"/>
      <c r="H113" s="334"/>
      <c r="I113" s="142" t="s">
        <v>353</v>
      </c>
      <c r="J113" s="143" t="s">
        <v>138</v>
      </c>
      <c r="K113" s="66" t="s">
        <v>139</v>
      </c>
      <c r="L113" s="117"/>
      <c r="M113" s="339" t="s">
        <v>130</v>
      </c>
    </row>
    <row r="114" spans="1:19" s="218" customFormat="1" ht="15.6" x14ac:dyDescent="0.3">
      <c r="A114" s="253" t="s">
        <v>495</v>
      </c>
      <c r="B114" s="386" t="s">
        <v>638</v>
      </c>
      <c r="C114" s="271" t="s">
        <v>455</v>
      </c>
      <c r="D114" s="243" t="s">
        <v>554</v>
      </c>
      <c r="E114" s="244" t="s">
        <v>64</v>
      </c>
      <c r="F114" s="245" t="s">
        <v>386</v>
      </c>
      <c r="G114" s="246"/>
      <c r="H114" s="245"/>
      <c r="I114" s="247" t="s">
        <v>402</v>
      </c>
      <c r="J114" s="248" t="s">
        <v>130</v>
      </c>
      <c r="K114" s="249" t="s">
        <v>403</v>
      </c>
      <c r="L114" s="273"/>
      <c r="M114" s="339" t="s">
        <v>130</v>
      </c>
    </row>
    <row r="115" spans="1:19" s="218" customFormat="1" ht="15.6" x14ac:dyDescent="0.3">
      <c r="A115" s="253" t="s">
        <v>495</v>
      </c>
      <c r="B115" s="386" t="s">
        <v>638</v>
      </c>
      <c r="C115" s="271" t="s">
        <v>455</v>
      </c>
      <c r="D115" s="243" t="s">
        <v>555</v>
      </c>
      <c r="E115" s="244" t="s">
        <v>63</v>
      </c>
      <c r="F115" s="245" t="s">
        <v>386</v>
      </c>
      <c r="G115" s="246"/>
      <c r="H115" s="245"/>
      <c r="I115" s="247" t="s">
        <v>402</v>
      </c>
      <c r="J115" s="248" t="s">
        <v>130</v>
      </c>
      <c r="K115" s="249" t="s">
        <v>403</v>
      </c>
      <c r="L115" s="272"/>
      <c r="M115" s="339" t="s">
        <v>130</v>
      </c>
    </row>
    <row r="116" spans="1:19" s="218" customFormat="1" ht="15.6" x14ac:dyDescent="0.3">
      <c r="A116" s="240"/>
      <c r="B116" s="241" t="s">
        <v>260</v>
      </c>
      <c r="C116" s="271" t="s">
        <v>456</v>
      </c>
      <c r="D116" s="243" t="s">
        <v>556</v>
      </c>
      <c r="E116" s="244" t="s">
        <v>64</v>
      </c>
      <c r="F116" s="245" t="s">
        <v>388</v>
      </c>
      <c r="G116" s="246"/>
      <c r="H116" s="245"/>
      <c r="I116" s="247" t="s">
        <v>538</v>
      </c>
      <c r="J116" s="248" t="s">
        <v>130</v>
      </c>
      <c r="K116" s="249" t="s">
        <v>403</v>
      </c>
      <c r="L116" s="272"/>
      <c r="M116" s="339" t="s">
        <v>130</v>
      </c>
    </row>
    <row r="117" spans="1:19" s="218" customFormat="1" ht="15.6" x14ac:dyDescent="0.3">
      <c r="A117" s="253"/>
      <c r="B117" s="241" t="s">
        <v>260</v>
      </c>
      <c r="C117" s="271" t="s">
        <v>456</v>
      </c>
      <c r="D117" s="243" t="s">
        <v>557</v>
      </c>
      <c r="E117" s="244" t="s">
        <v>63</v>
      </c>
      <c r="F117" s="245" t="s">
        <v>388</v>
      </c>
      <c r="G117" s="246"/>
      <c r="H117" s="245"/>
      <c r="I117" s="247" t="s">
        <v>538</v>
      </c>
      <c r="J117" s="248" t="s">
        <v>130</v>
      </c>
      <c r="K117" s="249" t="s">
        <v>403</v>
      </c>
      <c r="L117" s="272"/>
      <c r="M117" s="339" t="s">
        <v>130</v>
      </c>
    </row>
    <row r="118" spans="1:19" s="218" customFormat="1" ht="15.6" x14ac:dyDescent="0.3">
      <c r="A118" s="253"/>
      <c r="B118" s="241" t="s">
        <v>261</v>
      </c>
      <c r="C118" s="271" t="s">
        <v>456</v>
      </c>
      <c r="D118" s="243" t="s">
        <v>558</v>
      </c>
      <c r="E118" s="244" t="s">
        <v>64</v>
      </c>
      <c r="F118" s="245" t="s">
        <v>359</v>
      </c>
      <c r="G118" s="246"/>
      <c r="H118" s="245"/>
      <c r="I118" s="247" t="s">
        <v>369</v>
      </c>
      <c r="J118" s="248" t="s">
        <v>130</v>
      </c>
      <c r="K118" s="249" t="s">
        <v>403</v>
      </c>
      <c r="L118" s="272"/>
      <c r="M118" s="339" t="s">
        <v>130</v>
      </c>
    </row>
    <row r="119" spans="1:19" s="218" customFormat="1" ht="15.6" x14ac:dyDescent="0.3">
      <c r="A119" s="253"/>
      <c r="B119" s="241" t="s">
        <v>261</v>
      </c>
      <c r="C119" s="271" t="s">
        <v>456</v>
      </c>
      <c r="D119" s="243" t="s">
        <v>559</v>
      </c>
      <c r="E119" s="244" t="s">
        <v>63</v>
      </c>
      <c r="F119" s="245" t="s">
        <v>359</v>
      </c>
      <c r="G119" s="246"/>
      <c r="H119" s="245"/>
      <c r="I119" s="247" t="s">
        <v>369</v>
      </c>
      <c r="J119" s="248" t="s">
        <v>130</v>
      </c>
      <c r="K119" s="249" t="s">
        <v>403</v>
      </c>
      <c r="L119" s="272"/>
      <c r="M119" s="339" t="s">
        <v>130</v>
      </c>
    </row>
    <row r="120" spans="1:19" s="218" customFormat="1" ht="15.6" x14ac:dyDescent="0.3">
      <c r="A120" s="253"/>
      <c r="B120" s="241" t="s">
        <v>260</v>
      </c>
      <c r="C120" s="271" t="s">
        <v>463</v>
      </c>
      <c r="D120" s="243" t="s">
        <v>560</v>
      </c>
      <c r="E120" s="244" t="s">
        <v>64</v>
      </c>
      <c r="F120" s="245" t="s">
        <v>434</v>
      </c>
      <c r="G120" s="246"/>
      <c r="H120" s="245"/>
      <c r="I120" s="247" t="s">
        <v>539</v>
      </c>
      <c r="J120" s="248" t="s">
        <v>138</v>
      </c>
      <c r="K120" s="249" t="s">
        <v>139</v>
      </c>
      <c r="L120" s="272"/>
      <c r="M120" s="339" t="s">
        <v>130</v>
      </c>
    </row>
    <row r="121" spans="1:19" s="218" customFormat="1" ht="15.6" x14ac:dyDescent="0.3">
      <c r="A121" s="253"/>
      <c r="B121" s="241" t="s">
        <v>260</v>
      </c>
      <c r="C121" s="271" t="s">
        <v>463</v>
      </c>
      <c r="D121" s="243" t="s">
        <v>561</v>
      </c>
      <c r="E121" s="244" t="s">
        <v>63</v>
      </c>
      <c r="F121" s="245" t="s">
        <v>434</v>
      </c>
      <c r="G121" s="246"/>
      <c r="H121" s="245"/>
      <c r="I121" s="247" t="s">
        <v>539</v>
      </c>
      <c r="J121" s="248" t="s">
        <v>138</v>
      </c>
      <c r="K121" s="249" t="s">
        <v>139</v>
      </c>
      <c r="L121" s="272"/>
      <c r="M121" s="339" t="s">
        <v>130</v>
      </c>
    </row>
    <row r="122" spans="1:19" s="67" customFormat="1" ht="15.6" x14ac:dyDescent="0.3">
      <c r="A122" s="141"/>
      <c r="B122" s="109"/>
      <c r="C122" s="139"/>
      <c r="D122" s="120"/>
      <c r="E122" s="140"/>
      <c r="F122" s="98"/>
      <c r="G122" s="144"/>
      <c r="H122" s="98"/>
      <c r="I122" s="68"/>
      <c r="J122" s="143"/>
      <c r="K122" s="66"/>
      <c r="L122" s="66"/>
      <c r="M122" s="54"/>
    </row>
    <row r="123" spans="1:19" s="141" customFormat="1" ht="15.6" x14ac:dyDescent="0.3">
      <c r="A123" s="336" t="s">
        <v>177</v>
      </c>
      <c r="B123" s="238" t="s">
        <v>235</v>
      </c>
      <c r="C123" s="239" t="s">
        <v>236</v>
      </c>
      <c r="D123" s="205" t="s">
        <v>243</v>
      </c>
      <c r="E123" s="140" t="s">
        <v>182</v>
      </c>
      <c r="F123" s="334" t="s">
        <v>217</v>
      </c>
      <c r="G123" s="144" t="s">
        <v>64</v>
      </c>
      <c r="H123" s="334" t="s">
        <v>611</v>
      </c>
      <c r="I123" s="142" t="s">
        <v>219</v>
      </c>
      <c r="J123" s="143" t="s">
        <v>404</v>
      </c>
      <c r="K123" s="196" t="s">
        <v>373</v>
      </c>
      <c r="L123" s="145" t="s">
        <v>95</v>
      </c>
      <c r="M123" s="339" t="s">
        <v>73</v>
      </c>
      <c r="S123" s="141" t="s">
        <v>133</v>
      </c>
    </row>
    <row r="124" spans="1:19" s="141" customFormat="1" ht="15.6" x14ac:dyDescent="0.3">
      <c r="A124" s="336" t="s">
        <v>473</v>
      </c>
      <c r="B124" s="411" t="s">
        <v>512</v>
      </c>
      <c r="C124" s="239" t="s">
        <v>169</v>
      </c>
      <c r="D124" s="205" t="s">
        <v>169</v>
      </c>
      <c r="E124" s="140" t="s">
        <v>169</v>
      </c>
      <c r="F124" s="334" t="s">
        <v>169</v>
      </c>
      <c r="G124" s="144"/>
      <c r="H124" s="334"/>
      <c r="I124" s="142" t="s">
        <v>169</v>
      </c>
      <c r="J124" s="143" t="s">
        <v>404</v>
      </c>
      <c r="K124" s="206" t="s">
        <v>169</v>
      </c>
      <c r="L124" s="145" t="s">
        <v>405</v>
      </c>
      <c r="M124" s="339" t="s">
        <v>73</v>
      </c>
      <c r="N124" s="141" t="s">
        <v>107</v>
      </c>
    </row>
    <row r="125" spans="1:19" s="141" customFormat="1" ht="15.6" x14ac:dyDescent="0.3">
      <c r="A125" s="336" t="s">
        <v>177</v>
      </c>
      <c r="B125" s="361" t="s">
        <v>229</v>
      </c>
      <c r="C125" s="237" t="s">
        <v>238</v>
      </c>
      <c r="D125" s="205" t="s">
        <v>244</v>
      </c>
      <c r="E125" s="140" t="s">
        <v>182</v>
      </c>
      <c r="F125" s="334" t="s">
        <v>218</v>
      </c>
      <c r="G125" s="144"/>
      <c r="H125" s="334"/>
      <c r="I125" s="142" t="s">
        <v>220</v>
      </c>
      <c r="J125" s="143" t="s">
        <v>404</v>
      </c>
      <c r="K125" s="196" t="s">
        <v>373</v>
      </c>
      <c r="L125" s="145" t="s">
        <v>95</v>
      </c>
      <c r="M125" s="339"/>
    </row>
    <row r="126" spans="1:19" s="141" customFormat="1" ht="15.6" x14ac:dyDescent="0.3">
      <c r="A126" s="336" t="s">
        <v>177</v>
      </c>
      <c r="B126" s="238" t="s">
        <v>274</v>
      </c>
      <c r="C126" s="237" t="s">
        <v>277</v>
      </c>
      <c r="D126" s="205" t="s">
        <v>280</v>
      </c>
      <c r="E126" s="140" t="s">
        <v>183</v>
      </c>
      <c r="F126" s="334" t="s">
        <v>218</v>
      </c>
      <c r="G126" s="144"/>
      <c r="H126" s="334"/>
      <c r="I126" s="142" t="s">
        <v>199</v>
      </c>
      <c r="J126" s="143" t="s">
        <v>404</v>
      </c>
      <c r="K126" s="206" t="s">
        <v>406</v>
      </c>
      <c r="L126" s="145" t="s">
        <v>405</v>
      </c>
      <c r="M126" s="339" t="s">
        <v>73</v>
      </c>
    </row>
    <row r="127" spans="1:19" s="218" customFormat="1" ht="15.6" x14ac:dyDescent="0.3">
      <c r="A127" s="336" t="s">
        <v>177</v>
      </c>
      <c r="B127" s="238" t="s">
        <v>231</v>
      </c>
      <c r="C127" s="239" t="s">
        <v>240</v>
      </c>
      <c r="D127" s="205" t="s">
        <v>245</v>
      </c>
      <c r="E127" s="140" t="s">
        <v>182</v>
      </c>
      <c r="F127" s="334" t="s">
        <v>219</v>
      </c>
      <c r="G127" s="144"/>
      <c r="H127" s="334"/>
      <c r="I127" s="142" t="s">
        <v>221</v>
      </c>
      <c r="J127" s="143" t="s">
        <v>404</v>
      </c>
      <c r="K127" s="196" t="s">
        <v>373</v>
      </c>
      <c r="L127" s="145" t="s">
        <v>95</v>
      </c>
      <c r="M127" s="339" t="s">
        <v>73</v>
      </c>
    </row>
    <row r="128" spans="1:19" s="218" customFormat="1" ht="15.6" x14ac:dyDescent="0.3">
      <c r="A128" s="336" t="s">
        <v>495</v>
      </c>
      <c r="B128" s="238" t="s">
        <v>510</v>
      </c>
      <c r="C128" s="239" t="s">
        <v>476</v>
      </c>
      <c r="D128" s="205" t="s">
        <v>281</v>
      </c>
      <c r="E128" s="140" t="s">
        <v>183</v>
      </c>
      <c r="F128" s="334" t="s">
        <v>219</v>
      </c>
      <c r="G128" s="144"/>
      <c r="H128" s="334"/>
      <c r="I128" s="142" t="s">
        <v>352</v>
      </c>
      <c r="J128" s="143" t="s">
        <v>404</v>
      </c>
      <c r="K128" s="206" t="s">
        <v>72</v>
      </c>
      <c r="L128" s="145" t="s">
        <v>405</v>
      </c>
      <c r="M128" s="339" t="s">
        <v>73</v>
      </c>
    </row>
    <row r="129" spans="1:14" s="218" customFormat="1" ht="15.6" x14ac:dyDescent="0.3">
      <c r="A129" s="336" t="s">
        <v>177</v>
      </c>
      <c r="B129" s="361" t="s">
        <v>233</v>
      </c>
      <c r="C129" s="237" t="s">
        <v>242</v>
      </c>
      <c r="D129" s="205" t="s">
        <v>251</v>
      </c>
      <c r="E129" s="140" t="s">
        <v>182</v>
      </c>
      <c r="F129" s="334" t="s">
        <v>220</v>
      </c>
      <c r="G129" s="144"/>
      <c r="H129" s="334"/>
      <c r="I129" s="142" t="s">
        <v>284</v>
      </c>
      <c r="J129" s="143" t="s">
        <v>404</v>
      </c>
      <c r="K129" s="196" t="s">
        <v>373</v>
      </c>
      <c r="L129" s="145" t="s">
        <v>95</v>
      </c>
      <c r="M129" s="339" t="s">
        <v>73</v>
      </c>
    </row>
    <row r="130" spans="1:14" s="218" customFormat="1" ht="15.6" x14ac:dyDescent="0.3">
      <c r="A130" s="336" t="s">
        <v>177</v>
      </c>
      <c r="B130" s="238" t="s">
        <v>275</v>
      </c>
      <c r="C130" s="237" t="s">
        <v>278</v>
      </c>
      <c r="D130" s="205" t="s">
        <v>282</v>
      </c>
      <c r="E130" s="140" t="s">
        <v>183</v>
      </c>
      <c r="F130" s="334" t="s">
        <v>220</v>
      </c>
      <c r="G130" s="144"/>
      <c r="H130" s="334"/>
      <c r="I130" s="142" t="s">
        <v>285</v>
      </c>
      <c r="J130" s="143" t="s">
        <v>404</v>
      </c>
      <c r="K130" s="206" t="s">
        <v>406</v>
      </c>
      <c r="L130" s="145" t="s">
        <v>405</v>
      </c>
      <c r="M130" s="339" t="s">
        <v>73</v>
      </c>
    </row>
    <row r="131" spans="1:14" s="218" customFormat="1" ht="15.6" x14ac:dyDescent="0.3">
      <c r="A131" s="336" t="s">
        <v>177</v>
      </c>
      <c r="B131" s="238" t="s">
        <v>235</v>
      </c>
      <c r="C131" s="239" t="s">
        <v>250</v>
      </c>
      <c r="D131" s="205" t="s">
        <v>252</v>
      </c>
      <c r="E131" s="140" t="s">
        <v>182</v>
      </c>
      <c r="F131" s="334" t="s">
        <v>221</v>
      </c>
      <c r="G131" s="144"/>
      <c r="H131" s="334"/>
      <c r="I131" s="142" t="s">
        <v>286</v>
      </c>
      <c r="J131" s="143" t="s">
        <v>404</v>
      </c>
      <c r="K131" s="196" t="s">
        <v>373</v>
      </c>
      <c r="L131" s="145" t="s">
        <v>95</v>
      </c>
      <c r="M131" s="339" t="s">
        <v>73</v>
      </c>
    </row>
    <row r="132" spans="1:14" s="193" customFormat="1" ht="15.6" x14ac:dyDescent="0.3">
      <c r="A132" s="336" t="s">
        <v>177</v>
      </c>
      <c r="B132" s="238" t="s">
        <v>486</v>
      </c>
      <c r="C132" s="239" t="s">
        <v>483</v>
      </c>
      <c r="D132" s="205" t="s">
        <v>407</v>
      </c>
      <c r="E132" s="140" t="s">
        <v>64</v>
      </c>
      <c r="F132" s="334" t="s">
        <v>386</v>
      </c>
      <c r="G132" s="144"/>
      <c r="H132" s="334"/>
      <c r="I132" s="142" t="s">
        <v>409</v>
      </c>
      <c r="J132" s="143" t="s">
        <v>73</v>
      </c>
      <c r="K132" s="206" t="s">
        <v>135</v>
      </c>
      <c r="L132" s="145" t="s">
        <v>405</v>
      </c>
      <c r="M132" s="339" t="s">
        <v>73</v>
      </c>
    </row>
    <row r="133" spans="1:14" s="193" customFormat="1" ht="15.6" x14ac:dyDescent="0.3">
      <c r="A133" s="336" t="s">
        <v>177</v>
      </c>
      <c r="B133" s="238" t="s">
        <v>379</v>
      </c>
      <c r="C133" s="406" t="s">
        <v>383</v>
      </c>
      <c r="D133" s="205" t="s">
        <v>392</v>
      </c>
      <c r="E133" s="140" t="s">
        <v>63</v>
      </c>
      <c r="F133" s="334" t="s">
        <v>359</v>
      </c>
      <c r="G133" s="144"/>
      <c r="H133" s="334"/>
      <c r="I133" s="142" t="s">
        <v>411</v>
      </c>
      <c r="J133" s="143" t="s">
        <v>73</v>
      </c>
      <c r="K133" s="196" t="s">
        <v>67</v>
      </c>
      <c r="L133" s="145" t="s">
        <v>95</v>
      </c>
      <c r="M133" s="339" t="s">
        <v>73</v>
      </c>
    </row>
    <row r="134" spans="1:14" s="193" customFormat="1" ht="15.6" x14ac:dyDescent="0.3">
      <c r="A134" s="336" t="s">
        <v>177</v>
      </c>
      <c r="B134" s="238" t="s">
        <v>487</v>
      </c>
      <c r="C134" s="239" t="s">
        <v>441</v>
      </c>
      <c r="D134" s="205" t="s">
        <v>408</v>
      </c>
      <c r="E134" s="140" t="s">
        <v>64</v>
      </c>
      <c r="F134" s="334" t="s">
        <v>359</v>
      </c>
      <c r="G134" s="144"/>
      <c r="H134" s="334"/>
      <c r="I134" s="142" t="s">
        <v>410</v>
      </c>
      <c r="J134" s="143" t="s">
        <v>73</v>
      </c>
      <c r="K134" s="206" t="s">
        <v>135</v>
      </c>
      <c r="L134" s="145" t="s">
        <v>405</v>
      </c>
      <c r="M134" s="339" t="s">
        <v>73</v>
      </c>
    </row>
    <row r="135" spans="1:14" s="193" customFormat="1" ht="15.6" x14ac:dyDescent="0.3">
      <c r="A135" s="336" t="s">
        <v>177</v>
      </c>
      <c r="B135" s="238" t="s">
        <v>390</v>
      </c>
      <c r="C135" s="406" t="s">
        <v>391</v>
      </c>
      <c r="D135" s="205" t="s">
        <v>396</v>
      </c>
      <c r="E135" s="140" t="s">
        <v>63</v>
      </c>
      <c r="F135" s="334" t="s">
        <v>369</v>
      </c>
      <c r="G135" s="144"/>
      <c r="H135" s="334"/>
      <c r="I135" s="142" t="s">
        <v>412</v>
      </c>
      <c r="J135" s="143" t="s">
        <v>73</v>
      </c>
      <c r="K135" s="391" t="s">
        <v>67</v>
      </c>
      <c r="L135" s="145" t="s">
        <v>95</v>
      </c>
      <c r="M135" s="339" t="s">
        <v>73</v>
      </c>
    </row>
    <row r="136" spans="1:14" s="193" customFormat="1" ht="15.6" x14ac:dyDescent="0.3">
      <c r="A136" s="336"/>
      <c r="B136" s="238" t="s">
        <v>155</v>
      </c>
      <c r="C136" s="239" t="s">
        <v>156</v>
      </c>
      <c r="D136" s="205" t="s">
        <v>488</v>
      </c>
      <c r="E136" s="140" t="s">
        <v>64</v>
      </c>
      <c r="F136" s="334" t="s">
        <v>369</v>
      </c>
      <c r="G136" s="144"/>
      <c r="H136" s="334"/>
      <c r="I136" s="142" t="s">
        <v>442</v>
      </c>
      <c r="J136" s="143" t="s">
        <v>73</v>
      </c>
      <c r="K136" s="392" t="s">
        <v>135</v>
      </c>
      <c r="L136" s="145" t="s">
        <v>136</v>
      </c>
      <c r="M136" s="339" t="s">
        <v>73</v>
      </c>
    </row>
    <row r="137" spans="1:14" s="193" customFormat="1" ht="15.6" x14ac:dyDescent="0.3">
      <c r="A137" s="253" t="s">
        <v>177</v>
      </c>
      <c r="B137" s="275" t="s">
        <v>503</v>
      </c>
      <c r="C137" s="407" t="s">
        <v>603</v>
      </c>
      <c r="D137" s="277" t="s">
        <v>397</v>
      </c>
      <c r="E137" s="244" t="s">
        <v>63</v>
      </c>
      <c r="F137" s="245" t="s">
        <v>411</v>
      </c>
      <c r="G137" s="246"/>
      <c r="H137" s="245"/>
      <c r="I137" s="247" t="s">
        <v>428</v>
      </c>
      <c r="J137" s="248" t="s">
        <v>73</v>
      </c>
      <c r="K137" s="373" t="s">
        <v>67</v>
      </c>
      <c r="L137" s="250" t="s">
        <v>95</v>
      </c>
      <c r="M137" s="339" t="s">
        <v>73</v>
      </c>
    </row>
    <row r="138" spans="1:14" s="193" customFormat="1" ht="15.6" x14ac:dyDescent="0.3">
      <c r="A138" s="253" t="s">
        <v>177</v>
      </c>
      <c r="B138" s="275" t="s">
        <v>602</v>
      </c>
      <c r="C138" s="407" t="s">
        <v>604</v>
      </c>
      <c r="D138" s="277" t="s">
        <v>564</v>
      </c>
      <c r="E138" s="244" t="s">
        <v>64</v>
      </c>
      <c r="F138" s="245" t="s">
        <v>411</v>
      </c>
      <c r="G138" s="246"/>
      <c r="H138" s="245"/>
      <c r="I138" s="247" t="s">
        <v>566</v>
      </c>
      <c r="J138" s="248" t="s">
        <v>73</v>
      </c>
      <c r="K138" s="341" t="s">
        <v>135</v>
      </c>
      <c r="L138" s="250" t="s">
        <v>405</v>
      </c>
      <c r="M138" s="339" t="s">
        <v>73</v>
      </c>
    </row>
    <row r="139" spans="1:14" s="193" customFormat="1" ht="15.6" x14ac:dyDescent="0.3">
      <c r="A139" s="253" t="s">
        <v>177</v>
      </c>
      <c r="B139" s="275" t="s">
        <v>377</v>
      </c>
      <c r="C139" s="407" t="s">
        <v>548</v>
      </c>
      <c r="D139" s="277" t="s">
        <v>549</v>
      </c>
      <c r="E139" s="244" t="s">
        <v>63</v>
      </c>
      <c r="F139" s="245" t="s">
        <v>412</v>
      </c>
      <c r="G139" s="246"/>
      <c r="H139" s="245"/>
      <c r="I139" s="247" t="s">
        <v>429</v>
      </c>
      <c r="J139" s="248" t="s">
        <v>73</v>
      </c>
      <c r="K139" s="379" t="s">
        <v>67</v>
      </c>
      <c r="L139" s="250" t="s">
        <v>95</v>
      </c>
      <c r="M139" s="339" t="s">
        <v>73</v>
      </c>
    </row>
    <row r="140" spans="1:14" s="193" customFormat="1" ht="15.6" x14ac:dyDescent="0.3">
      <c r="A140" s="253"/>
      <c r="B140" s="275" t="s">
        <v>486</v>
      </c>
      <c r="C140" s="276" t="s">
        <v>605</v>
      </c>
      <c r="D140" s="277" t="s">
        <v>565</v>
      </c>
      <c r="E140" s="244" t="s">
        <v>64</v>
      </c>
      <c r="F140" s="245" t="s">
        <v>412</v>
      </c>
      <c r="G140" s="246"/>
      <c r="H140" s="245"/>
      <c r="I140" s="247" t="s">
        <v>567</v>
      </c>
      <c r="J140" s="248" t="s">
        <v>73</v>
      </c>
      <c r="K140" s="380" t="s">
        <v>135</v>
      </c>
      <c r="L140" s="250" t="s">
        <v>136</v>
      </c>
      <c r="M140" s="339" t="s">
        <v>73</v>
      </c>
    </row>
    <row r="141" spans="1:14" s="67" customFormat="1" ht="15.6" x14ac:dyDescent="0.3">
      <c r="A141" s="110"/>
      <c r="B141" s="359"/>
      <c r="C141" s="139"/>
      <c r="D141" s="120"/>
      <c r="E141" s="140"/>
      <c r="F141" s="98"/>
      <c r="G141" s="144"/>
      <c r="H141" s="98"/>
      <c r="I141" s="68"/>
      <c r="J141" s="143"/>
      <c r="K141" s="66"/>
      <c r="L141" s="66"/>
      <c r="M141" s="54"/>
    </row>
    <row r="142" spans="1:14" s="180" customFormat="1" ht="15.6" x14ac:dyDescent="0.3">
      <c r="A142" s="336"/>
      <c r="B142" s="198" t="s">
        <v>273</v>
      </c>
      <c r="C142" s="199" t="s">
        <v>276</v>
      </c>
      <c r="D142" s="121" t="s">
        <v>287</v>
      </c>
      <c r="E142" s="140" t="s">
        <v>182</v>
      </c>
      <c r="F142" s="82" t="s">
        <v>246</v>
      </c>
      <c r="G142" s="332" t="s">
        <v>183</v>
      </c>
      <c r="H142" s="82" t="s">
        <v>246</v>
      </c>
      <c r="I142" s="200" t="s">
        <v>191</v>
      </c>
      <c r="J142" s="201" t="s">
        <v>413</v>
      </c>
      <c r="K142" s="69" t="s">
        <v>414</v>
      </c>
      <c r="L142" s="337" t="s">
        <v>405</v>
      </c>
      <c r="M142" s="181" t="s">
        <v>75</v>
      </c>
      <c r="N142" s="182"/>
    </row>
    <row r="143" spans="1:14" s="180" customFormat="1" ht="15.6" x14ac:dyDescent="0.3">
      <c r="A143" s="336"/>
      <c r="B143" s="198" t="s">
        <v>274</v>
      </c>
      <c r="C143" s="199" t="s">
        <v>277</v>
      </c>
      <c r="D143" s="121" t="s">
        <v>288</v>
      </c>
      <c r="E143" s="140" t="s">
        <v>182</v>
      </c>
      <c r="F143" s="82" t="s">
        <v>247</v>
      </c>
      <c r="G143" s="332" t="s">
        <v>183</v>
      </c>
      <c r="H143" s="82" t="s">
        <v>247</v>
      </c>
      <c r="I143" s="200" t="s">
        <v>205</v>
      </c>
      <c r="J143" s="201" t="s">
        <v>413</v>
      </c>
      <c r="K143" s="69" t="s">
        <v>414</v>
      </c>
      <c r="L143" s="337" t="s">
        <v>405</v>
      </c>
      <c r="M143" s="181" t="s">
        <v>75</v>
      </c>
      <c r="N143" s="182"/>
    </row>
    <row r="144" spans="1:14" s="169" customFormat="1" ht="15.6" x14ac:dyDescent="0.3">
      <c r="A144" s="336"/>
      <c r="B144" s="198" t="s">
        <v>155</v>
      </c>
      <c r="C144" s="199" t="s">
        <v>156</v>
      </c>
      <c r="D144" s="121" t="s">
        <v>289</v>
      </c>
      <c r="E144" s="140" t="s">
        <v>182</v>
      </c>
      <c r="F144" s="82" t="s">
        <v>248</v>
      </c>
      <c r="G144" s="332" t="s">
        <v>183</v>
      </c>
      <c r="H144" s="82" t="s">
        <v>248</v>
      </c>
      <c r="I144" s="200" t="s">
        <v>206</v>
      </c>
      <c r="J144" s="201" t="s">
        <v>413</v>
      </c>
      <c r="K144" s="69" t="s">
        <v>414</v>
      </c>
      <c r="L144" s="337" t="s">
        <v>405</v>
      </c>
      <c r="M144" s="181" t="s">
        <v>75</v>
      </c>
      <c r="N144" s="175"/>
    </row>
    <row r="145" spans="1:14" s="218" customFormat="1" ht="15.6" x14ac:dyDescent="0.3">
      <c r="A145" s="336"/>
      <c r="B145" s="198" t="s">
        <v>275</v>
      </c>
      <c r="C145" s="199" t="s">
        <v>482</v>
      </c>
      <c r="D145" s="121" t="s">
        <v>290</v>
      </c>
      <c r="E145" s="140" t="s">
        <v>182</v>
      </c>
      <c r="F145" s="82" t="s">
        <v>249</v>
      </c>
      <c r="G145" s="332" t="s">
        <v>183</v>
      </c>
      <c r="H145" s="82" t="s">
        <v>249</v>
      </c>
      <c r="I145" s="200" t="s">
        <v>255</v>
      </c>
      <c r="J145" s="201" t="s">
        <v>413</v>
      </c>
      <c r="K145" s="69" t="s">
        <v>414</v>
      </c>
      <c r="L145" s="337" t="s">
        <v>405</v>
      </c>
      <c r="M145" s="181" t="s">
        <v>75</v>
      </c>
      <c r="N145" s="219"/>
    </row>
    <row r="146" spans="1:14" s="218" customFormat="1" ht="15.6" x14ac:dyDescent="0.3">
      <c r="A146" s="336"/>
      <c r="B146" s="198" t="s">
        <v>273</v>
      </c>
      <c r="C146" s="199" t="s">
        <v>483</v>
      </c>
      <c r="D146" s="121" t="s">
        <v>415</v>
      </c>
      <c r="E146" s="140" t="s">
        <v>63</v>
      </c>
      <c r="F146" s="82" t="s">
        <v>387</v>
      </c>
      <c r="G146" s="332" t="s">
        <v>64</v>
      </c>
      <c r="H146" s="82" t="s">
        <v>387</v>
      </c>
      <c r="I146" s="200" t="s">
        <v>360</v>
      </c>
      <c r="J146" s="201" t="s">
        <v>75</v>
      </c>
      <c r="K146" s="69" t="s">
        <v>79</v>
      </c>
      <c r="L146" s="337" t="s">
        <v>136</v>
      </c>
      <c r="M146" s="181" t="s">
        <v>75</v>
      </c>
      <c r="N146" s="219"/>
    </row>
    <row r="147" spans="1:14" s="218" customFormat="1" ht="15.6" x14ac:dyDescent="0.3">
      <c r="A147" s="336"/>
      <c r="B147" s="198" t="s">
        <v>274</v>
      </c>
      <c r="C147" s="199" t="s">
        <v>441</v>
      </c>
      <c r="D147" s="121" t="s">
        <v>416</v>
      </c>
      <c r="E147" s="140" t="s">
        <v>63</v>
      </c>
      <c r="F147" s="82" t="s">
        <v>388</v>
      </c>
      <c r="G147" s="332" t="s">
        <v>64</v>
      </c>
      <c r="H147" s="82" t="s">
        <v>388</v>
      </c>
      <c r="I147" s="200" t="s">
        <v>398</v>
      </c>
      <c r="J147" s="201" t="s">
        <v>75</v>
      </c>
      <c r="K147" s="69" t="s">
        <v>79</v>
      </c>
      <c r="L147" s="337" t="s">
        <v>136</v>
      </c>
      <c r="M147" s="181" t="s">
        <v>75</v>
      </c>
      <c r="N147" s="219"/>
    </row>
    <row r="148" spans="1:14" s="218" customFormat="1" ht="15.6" x14ac:dyDescent="0.3">
      <c r="A148" s="253"/>
      <c r="B148" s="278" t="s">
        <v>145</v>
      </c>
      <c r="C148" s="279" t="s">
        <v>147</v>
      </c>
      <c r="D148" s="280" t="s">
        <v>485</v>
      </c>
      <c r="E148" s="244" t="s">
        <v>63</v>
      </c>
      <c r="F148" s="281" t="s">
        <v>434</v>
      </c>
      <c r="G148" s="255" t="s">
        <v>64</v>
      </c>
      <c r="H148" s="281" t="s">
        <v>434</v>
      </c>
      <c r="I148" s="350" t="s">
        <v>543</v>
      </c>
      <c r="J148" s="282" t="s">
        <v>75</v>
      </c>
      <c r="K148" s="283" t="s">
        <v>79</v>
      </c>
      <c r="L148" s="284" t="s">
        <v>167</v>
      </c>
      <c r="M148" s="181" t="s">
        <v>75</v>
      </c>
      <c r="N148" s="219"/>
    </row>
    <row r="149" spans="1:14" s="218" customFormat="1" ht="15.6" x14ac:dyDescent="0.3">
      <c r="A149" s="253"/>
      <c r="B149" s="278" t="s">
        <v>602</v>
      </c>
      <c r="C149" s="279" t="s">
        <v>604</v>
      </c>
      <c r="D149" s="280" t="s">
        <v>568</v>
      </c>
      <c r="E149" s="244" t="s">
        <v>63</v>
      </c>
      <c r="F149" s="281" t="s">
        <v>435</v>
      </c>
      <c r="G149" s="255" t="s">
        <v>64</v>
      </c>
      <c r="H149" s="281" t="s">
        <v>435</v>
      </c>
      <c r="I149" s="350" t="s">
        <v>551</v>
      </c>
      <c r="J149" s="282" t="s">
        <v>75</v>
      </c>
      <c r="K149" s="283" t="s">
        <v>79</v>
      </c>
      <c r="L149" s="284" t="s">
        <v>167</v>
      </c>
      <c r="M149" s="181" t="s">
        <v>75</v>
      </c>
      <c r="N149" s="219"/>
    </row>
    <row r="150" spans="1:14" s="218" customFormat="1" ht="15.6" x14ac:dyDescent="0.3">
      <c r="A150" s="110"/>
      <c r="B150" s="198"/>
      <c r="C150" s="199"/>
      <c r="D150" s="121"/>
      <c r="E150" s="140"/>
      <c r="F150" s="82"/>
      <c r="G150" s="87"/>
      <c r="H150" s="82"/>
      <c r="I150" s="200"/>
      <c r="J150" s="201"/>
      <c r="K150" s="69"/>
      <c r="L150" s="118"/>
      <c r="M150" s="217"/>
      <c r="N150" s="219"/>
    </row>
    <row r="151" spans="1:14" s="141" customFormat="1" ht="15.6" x14ac:dyDescent="0.3">
      <c r="A151" s="336" t="s">
        <v>173</v>
      </c>
      <c r="B151" s="114" t="s">
        <v>209</v>
      </c>
      <c r="C151" s="197" t="s">
        <v>210</v>
      </c>
      <c r="D151" s="121" t="s">
        <v>212</v>
      </c>
      <c r="E151" s="140" t="s">
        <v>182</v>
      </c>
      <c r="F151" s="82" t="s">
        <v>189</v>
      </c>
      <c r="G151" s="144" t="s">
        <v>183</v>
      </c>
      <c r="H151" s="82" t="s">
        <v>189</v>
      </c>
      <c r="I151" s="79" t="s">
        <v>293</v>
      </c>
      <c r="J151" s="74" t="s">
        <v>417</v>
      </c>
      <c r="K151" s="69" t="s">
        <v>362</v>
      </c>
      <c r="L151" s="337" t="s">
        <v>418</v>
      </c>
      <c r="M151" s="339" t="s">
        <v>74</v>
      </c>
      <c r="N151" s="110"/>
    </row>
    <row r="152" spans="1:14" s="141" customFormat="1" ht="15.6" x14ac:dyDescent="0.3">
      <c r="A152" s="336" t="s">
        <v>177</v>
      </c>
      <c r="B152" s="114" t="s">
        <v>207</v>
      </c>
      <c r="C152" s="197" t="s">
        <v>211</v>
      </c>
      <c r="D152" s="121" t="s">
        <v>213</v>
      </c>
      <c r="E152" s="140" t="s">
        <v>182</v>
      </c>
      <c r="F152" s="82" t="s">
        <v>190</v>
      </c>
      <c r="G152" s="144" t="s">
        <v>183</v>
      </c>
      <c r="H152" s="82" t="s">
        <v>190</v>
      </c>
      <c r="I152" s="79" t="s">
        <v>294</v>
      </c>
      <c r="J152" s="74" t="s">
        <v>417</v>
      </c>
      <c r="K152" s="69" t="s">
        <v>362</v>
      </c>
      <c r="L152" s="337" t="s">
        <v>418</v>
      </c>
      <c r="M152" s="339" t="s">
        <v>74</v>
      </c>
      <c r="N152" s="110" t="s">
        <v>107</v>
      </c>
    </row>
    <row r="153" spans="1:14" s="218" customFormat="1" ht="15.6" x14ac:dyDescent="0.3">
      <c r="A153" s="336" t="s">
        <v>177</v>
      </c>
      <c r="B153" s="114" t="s">
        <v>291</v>
      </c>
      <c r="C153" s="197" t="s">
        <v>476</v>
      </c>
      <c r="D153" s="121" t="s">
        <v>214</v>
      </c>
      <c r="E153" s="140" t="s">
        <v>182</v>
      </c>
      <c r="F153" s="82" t="s">
        <v>191</v>
      </c>
      <c r="G153" s="144" t="s">
        <v>183</v>
      </c>
      <c r="H153" s="82" t="s">
        <v>191</v>
      </c>
      <c r="I153" s="79" t="s">
        <v>295</v>
      </c>
      <c r="J153" s="74" t="s">
        <v>417</v>
      </c>
      <c r="K153" s="69" t="s">
        <v>362</v>
      </c>
      <c r="L153" s="337" t="s">
        <v>418</v>
      </c>
      <c r="M153" s="339" t="s">
        <v>74</v>
      </c>
      <c r="N153" s="219"/>
    </row>
    <row r="154" spans="1:14" s="218" customFormat="1" ht="15.6" x14ac:dyDescent="0.3">
      <c r="A154" s="336"/>
      <c r="B154" s="114" t="s">
        <v>208</v>
      </c>
      <c r="C154" s="197" t="s">
        <v>477</v>
      </c>
      <c r="D154" s="121" t="s">
        <v>215</v>
      </c>
      <c r="E154" s="140" t="s">
        <v>182</v>
      </c>
      <c r="F154" s="82" t="s">
        <v>205</v>
      </c>
      <c r="G154" s="144" t="s">
        <v>183</v>
      </c>
      <c r="H154" s="82" t="s">
        <v>205</v>
      </c>
      <c r="I154" s="79" t="s">
        <v>296</v>
      </c>
      <c r="J154" s="74" t="s">
        <v>417</v>
      </c>
      <c r="K154" s="69" t="s">
        <v>362</v>
      </c>
      <c r="L154" s="337" t="s">
        <v>418</v>
      </c>
      <c r="M154" s="339" t="s">
        <v>74</v>
      </c>
      <c r="N154" s="219"/>
    </row>
    <row r="155" spans="1:14" s="218" customFormat="1" ht="15.6" x14ac:dyDescent="0.3">
      <c r="A155" s="336" t="s">
        <v>495</v>
      </c>
      <c r="B155" s="114" t="s">
        <v>511</v>
      </c>
      <c r="C155" s="197" t="s">
        <v>484</v>
      </c>
      <c r="D155" s="121" t="s">
        <v>216</v>
      </c>
      <c r="E155" s="140" t="s">
        <v>182</v>
      </c>
      <c r="F155" s="82" t="s">
        <v>206</v>
      </c>
      <c r="G155" s="144" t="s">
        <v>183</v>
      </c>
      <c r="H155" s="82" t="s">
        <v>206</v>
      </c>
      <c r="I155" s="79" t="s">
        <v>297</v>
      </c>
      <c r="J155" s="74" t="s">
        <v>417</v>
      </c>
      <c r="K155" s="69" t="s">
        <v>362</v>
      </c>
      <c r="L155" s="337" t="s">
        <v>418</v>
      </c>
      <c r="M155" s="339" t="s">
        <v>74</v>
      </c>
      <c r="N155" s="219"/>
    </row>
    <row r="156" spans="1:14" s="218" customFormat="1" ht="15.6" x14ac:dyDescent="0.3">
      <c r="A156" s="336" t="s">
        <v>177</v>
      </c>
      <c r="B156" s="114" t="s">
        <v>475</v>
      </c>
      <c r="C156" s="197" t="s">
        <v>478</v>
      </c>
      <c r="D156" s="121" t="s">
        <v>292</v>
      </c>
      <c r="E156" s="140" t="s">
        <v>182</v>
      </c>
      <c r="F156" s="82" t="s">
        <v>254</v>
      </c>
      <c r="G156" s="144" t="s">
        <v>183</v>
      </c>
      <c r="H156" s="82" t="s">
        <v>254</v>
      </c>
      <c r="I156" s="79" t="s">
        <v>298</v>
      </c>
      <c r="J156" s="74" t="s">
        <v>417</v>
      </c>
      <c r="K156" s="69" t="s">
        <v>362</v>
      </c>
      <c r="L156" s="337" t="s">
        <v>418</v>
      </c>
      <c r="M156" s="339" t="s">
        <v>74</v>
      </c>
      <c r="N156" s="219"/>
    </row>
    <row r="157" spans="1:14" s="218" customFormat="1" ht="15.6" x14ac:dyDescent="0.3">
      <c r="A157" s="336" t="s">
        <v>177</v>
      </c>
      <c r="B157" s="114" t="s">
        <v>155</v>
      </c>
      <c r="C157" s="197" t="s">
        <v>156</v>
      </c>
      <c r="D157" s="121" t="s">
        <v>368</v>
      </c>
      <c r="E157" s="140" t="s">
        <v>63</v>
      </c>
      <c r="F157" s="82" t="s">
        <v>360</v>
      </c>
      <c r="G157" s="144" t="s">
        <v>64</v>
      </c>
      <c r="H157" s="82" t="s">
        <v>360</v>
      </c>
      <c r="I157" s="79" t="s">
        <v>420</v>
      </c>
      <c r="J157" s="74" t="s">
        <v>74</v>
      </c>
      <c r="K157" s="69" t="s">
        <v>72</v>
      </c>
      <c r="L157" s="337" t="s">
        <v>148</v>
      </c>
      <c r="M157" s="339" t="s">
        <v>74</v>
      </c>
      <c r="N157" s="219"/>
    </row>
    <row r="158" spans="1:14" s="218" customFormat="1" ht="15.6" x14ac:dyDescent="0.3">
      <c r="A158" s="336" t="s">
        <v>177</v>
      </c>
      <c r="B158" s="114" t="s">
        <v>145</v>
      </c>
      <c r="C158" s="197" t="s">
        <v>147</v>
      </c>
      <c r="D158" s="121" t="s">
        <v>419</v>
      </c>
      <c r="E158" s="140" t="s">
        <v>63</v>
      </c>
      <c r="F158" s="82" t="s">
        <v>398</v>
      </c>
      <c r="G158" s="144" t="s">
        <v>64</v>
      </c>
      <c r="H158" s="82" t="s">
        <v>398</v>
      </c>
      <c r="I158" s="79" t="s">
        <v>421</v>
      </c>
      <c r="J158" s="74" t="s">
        <v>74</v>
      </c>
      <c r="K158" s="69" t="s">
        <v>72</v>
      </c>
      <c r="L158" s="337" t="s">
        <v>148</v>
      </c>
      <c r="M158" s="339" t="s">
        <v>74</v>
      </c>
      <c r="N158" s="219"/>
    </row>
    <row r="159" spans="1:14" s="218" customFormat="1" ht="15.6" x14ac:dyDescent="0.3">
      <c r="A159" s="253" t="s">
        <v>177</v>
      </c>
      <c r="B159" s="287" t="s">
        <v>468</v>
      </c>
      <c r="C159" s="288" t="s">
        <v>469</v>
      </c>
      <c r="D159" s="280" t="s">
        <v>544</v>
      </c>
      <c r="E159" s="244" t="s">
        <v>63</v>
      </c>
      <c r="F159" s="281" t="s">
        <v>543</v>
      </c>
      <c r="G159" s="246" t="s">
        <v>64</v>
      </c>
      <c r="H159" s="281" t="s">
        <v>543</v>
      </c>
      <c r="I159" s="259" t="s">
        <v>570</v>
      </c>
      <c r="J159" s="321" t="s">
        <v>74</v>
      </c>
      <c r="K159" s="283" t="s">
        <v>72</v>
      </c>
      <c r="L159" s="284" t="s">
        <v>148</v>
      </c>
      <c r="M159" s="339" t="s">
        <v>74</v>
      </c>
      <c r="N159" s="219"/>
    </row>
    <row r="160" spans="1:14" s="218" customFormat="1" ht="15.6" x14ac:dyDescent="0.3">
      <c r="A160" s="253" t="s">
        <v>177</v>
      </c>
      <c r="B160" s="287" t="s">
        <v>363</v>
      </c>
      <c r="C160" s="288" t="s">
        <v>365</v>
      </c>
      <c r="D160" s="280" t="s">
        <v>569</v>
      </c>
      <c r="E160" s="244" t="s">
        <v>63</v>
      </c>
      <c r="F160" s="281" t="s">
        <v>551</v>
      </c>
      <c r="G160" s="246" t="s">
        <v>64</v>
      </c>
      <c r="H160" s="281" t="s">
        <v>551</v>
      </c>
      <c r="I160" s="259" t="s">
        <v>571</v>
      </c>
      <c r="J160" s="321" t="s">
        <v>74</v>
      </c>
      <c r="K160" s="283" t="s">
        <v>72</v>
      </c>
      <c r="L160" s="284" t="s">
        <v>148</v>
      </c>
      <c r="M160" s="339" t="s">
        <v>74</v>
      </c>
      <c r="N160" s="219"/>
    </row>
    <row r="161" spans="1:14" s="218" customFormat="1" ht="15.6" x14ac:dyDescent="0.3">
      <c r="A161" s="110"/>
      <c r="B161" s="114"/>
      <c r="C161" s="197"/>
      <c r="D161" s="121"/>
      <c r="E161" s="140"/>
      <c r="F161" s="82"/>
      <c r="G161" s="144"/>
      <c r="H161" s="82"/>
      <c r="I161" s="79"/>
      <c r="J161" s="74"/>
      <c r="K161" s="69"/>
      <c r="L161" s="118"/>
      <c r="M161" s="217"/>
      <c r="N161" s="219"/>
    </row>
    <row r="162" spans="1:14" s="141" customFormat="1" ht="15.6" x14ac:dyDescent="0.3">
      <c r="A162" s="336" t="s">
        <v>173</v>
      </c>
      <c r="B162" s="114" t="s">
        <v>300</v>
      </c>
      <c r="C162" s="197" t="s">
        <v>302</v>
      </c>
      <c r="D162" s="121" t="s">
        <v>309</v>
      </c>
      <c r="E162" s="140" t="s">
        <v>182</v>
      </c>
      <c r="F162" s="82" t="s">
        <v>217</v>
      </c>
      <c r="G162" s="144" t="s">
        <v>183</v>
      </c>
      <c r="H162" s="82" t="s">
        <v>217</v>
      </c>
      <c r="I162" s="79" t="s">
        <v>219</v>
      </c>
      <c r="J162" s="143" t="s">
        <v>422</v>
      </c>
      <c r="K162" s="69" t="s">
        <v>362</v>
      </c>
      <c r="L162" s="337" t="s">
        <v>423</v>
      </c>
      <c r="M162" s="339" t="s">
        <v>87</v>
      </c>
    </row>
    <row r="163" spans="1:14" s="141" customFormat="1" ht="15.6" x14ac:dyDescent="0.3">
      <c r="A163" s="336" t="s">
        <v>177</v>
      </c>
      <c r="B163" s="114" t="s">
        <v>301</v>
      </c>
      <c r="C163" s="197" t="s">
        <v>303</v>
      </c>
      <c r="D163" s="121" t="s">
        <v>310</v>
      </c>
      <c r="E163" s="140" t="s">
        <v>182</v>
      </c>
      <c r="F163" s="82" t="s">
        <v>218</v>
      </c>
      <c r="G163" s="144" t="s">
        <v>183</v>
      </c>
      <c r="H163" s="82" t="s">
        <v>218</v>
      </c>
      <c r="I163" s="79" t="s">
        <v>220</v>
      </c>
      <c r="J163" s="143" t="s">
        <v>422</v>
      </c>
      <c r="K163" s="69" t="s">
        <v>362</v>
      </c>
      <c r="L163" s="337" t="s">
        <v>423</v>
      </c>
      <c r="M163" s="339" t="s">
        <v>87</v>
      </c>
    </row>
    <row r="164" spans="1:14" s="141" customFormat="1" ht="15.6" x14ac:dyDescent="0.3">
      <c r="A164" s="336" t="s">
        <v>473</v>
      </c>
      <c r="B164" s="114" t="s">
        <v>512</v>
      </c>
      <c r="C164" s="369" t="s">
        <v>169</v>
      </c>
      <c r="D164" s="121" t="s">
        <v>169</v>
      </c>
      <c r="E164" s="140" t="s">
        <v>182</v>
      </c>
      <c r="F164" s="82" t="s">
        <v>169</v>
      </c>
      <c r="G164" s="144" t="s">
        <v>183</v>
      </c>
      <c r="H164" s="82" t="s">
        <v>169</v>
      </c>
      <c r="I164" s="79" t="s">
        <v>169</v>
      </c>
      <c r="J164" s="143" t="s">
        <v>422</v>
      </c>
      <c r="K164" s="69" t="s">
        <v>362</v>
      </c>
      <c r="L164" s="337" t="s">
        <v>423</v>
      </c>
      <c r="M164" s="339" t="s">
        <v>87</v>
      </c>
    </row>
    <row r="165" spans="1:14" s="218" customFormat="1" ht="15.6" x14ac:dyDescent="0.3">
      <c r="A165" s="141"/>
      <c r="B165" s="114" t="s">
        <v>299</v>
      </c>
      <c r="C165" s="369" t="s">
        <v>304</v>
      </c>
      <c r="D165" s="121" t="s">
        <v>311</v>
      </c>
      <c r="E165" s="140" t="s">
        <v>182</v>
      </c>
      <c r="F165" s="82" t="s">
        <v>220</v>
      </c>
      <c r="G165" s="144" t="s">
        <v>183</v>
      </c>
      <c r="H165" s="82" t="s">
        <v>220</v>
      </c>
      <c r="I165" s="79" t="s">
        <v>284</v>
      </c>
      <c r="J165" s="143" t="s">
        <v>422</v>
      </c>
      <c r="K165" s="69" t="s">
        <v>362</v>
      </c>
      <c r="L165" s="337" t="s">
        <v>423</v>
      </c>
      <c r="M165" s="339" t="s">
        <v>87</v>
      </c>
    </row>
    <row r="166" spans="1:14" s="141" customFormat="1" ht="15.6" x14ac:dyDescent="0.3">
      <c r="A166" s="192" t="s">
        <v>495</v>
      </c>
      <c r="B166" s="114" t="s">
        <v>300</v>
      </c>
      <c r="C166" s="197" t="s">
        <v>305</v>
      </c>
      <c r="D166" s="121" t="s">
        <v>312</v>
      </c>
      <c r="E166" s="140" t="s">
        <v>182</v>
      </c>
      <c r="F166" s="82" t="s">
        <v>206</v>
      </c>
      <c r="G166" s="144" t="s">
        <v>183</v>
      </c>
      <c r="H166" s="82" t="s">
        <v>206</v>
      </c>
      <c r="I166" s="79" t="s">
        <v>286</v>
      </c>
      <c r="J166" s="143" t="s">
        <v>422</v>
      </c>
      <c r="K166" s="69" t="s">
        <v>362</v>
      </c>
      <c r="L166" s="337" t="s">
        <v>423</v>
      </c>
      <c r="M166" s="339" t="s">
        <v>87</v>
      </c>
    </row>
    <row r="167" spans="1:14" s="141" customFormat="1" ht="15.6" x14ac:dyDescent="0.3">
      <c r="A167" s="336" t="s">
        <v>177</v>
      </c>
      <c r="B167" s="114" t="s">
        <v>301</v>
      </c>
      <c r="C167" s="197" t="s">
        <v>306</v>
      </c>
      <c r="D167" s="121" t="s">
        <v>313</v>
      </c>
      <c r="E167" s="140" t="s">
        <v>182</v>
      </c>
      <c r="F167" s="82" t="s">
        <v>255</v>
      </c>
      <c r="G167" s="144" t="s">
        <v>183</v>
      </c>
      <c r="H167" s="82" t="s">
        <v>255</v>
      </c>
      <c r="I167" s="79" t="s">
        <v>315</v>
      </c>
      <c r="J167" s="143" t="s">
        <v>422</v>
      </c>
      <c r="K167" s="69" t="s">
        <v>362</v>
      </c>
      <c r="L167" s="337" t="s">
        <v>423</v>
      </c>
      <c r="M167" s="339" t="s">
        <v>87</v>
      </c>
    </row>
    <row r="168" spans="1:14" s="141" customFormat="1" ht="15.6" x14ac:dyDescent="0.3">
      <c r="B168" s="114" t="s">
        <v>299</v>
      </c>
      <c r="C168" s="369" t="s">
        <v>307</v>
      </c>
      <c r="D168" s="121" t="s">
        <v>314</v>
      </c>
      <c r="E168" s="140" t="s">
        <v>182</v>
      </c>
      <c r="F168" s="82" t="s">
        <v>286</v>
      </c>
      <c r="G168" s="144" t="s">
        <v>183</v>
      </c>
      <c r="H168" s="82" t="s">
        <v>286</v>
      </c>
      <c r="I168" s="79" t="s">
        <v>316</v>
      </c>
      <c r="J168" s="143" t="s">
        <v>422</v>
      </c>
      <c r="K168" s="69" t="s">
        <v>362</v>
      </c>
      <c r="L168" s="337" t="s">
        <v>423</v>
      </c>
      <c r="M168" s="339" t="s">
        <v>87</v>
      </c>
    </row>
    <row r="169" spans="1:14" s="141" customFormat="1" ht="15.6" x14ac:dyDescent="0.3">
      <c r="A169" s="141" t="s">
        <v>177</v>
      </c>
      <c r="B169" s="114" t="s">
        <v>300</v>
      </c>
      <c r="C169" s="369" t="s">
        <v>308</v>
      </c>
      <c r="D169" s="121" t="s">
        <v>426</v>
      </c>
      <c r="E169" s="140" t="s">
        <v>63</v>
      </c>
      <c r="F169" s="82" t="s">
        <v>398</v>
      </c>
      <c r="G169" s="144" t="s">
        <v>64</v>
      </c>
      <c r="H169" s="82" t="s">
        <v>398</v>
      </c>
      <c r="I169" s="79" t="s">
        <v>428</v>
      </c>
      <c r="J169" s="143" t="s">
        <v>87</v>
      </c>
      <c r="K169" s="69" t="s">
        <v>72</v>
      </c>
      <c r="L169" s="337" t="s">
        <v>157</v>
      </c>
      <c r="M169" s="339" t="s">
        <v>87</v>
      </c>
    </row>
    <row r="170" spans="1:14" s="141" customFormat="1" ht="15.6" x14ac:dyDescent="0.3">
      <c r="A170" s="336"/>
      <c r="B170" s="114" t="s">
        <v>424</v>
      </c>
      <c r="C170" s="369" t="s">
        <v>425</v>
      </c>
      <c r="D170" s="121" t="s">
        <v>427</v>
      </c>
      <c r="E170" s="140" t="s">
        <v>63</v>
      </c>
      <c r="F170" s="82" t="s">
        <v>412</v>
      </c>
      <c r="G170" s="144" t="s">
        <v>64</v>
      </c>
      <c r="H170" s="82" t="s">
        <v>412</v>
      </c>
      <c r="I170" s="79" t="s">
        <v>429</v>
      </c>
      <c r="J170" s="143" t="s">
        <v>87</v>
      </c>
      <c r="K170" s="69" t="s">
        <v>72</v>
      </c>
      <c r="L170" s="337" t="s">
        <v>157</v>
      </c>
      <c r="M170" s="339" t="s">
        <v>87</v>
      </c>
    </row>
    <row r="171" spans="1:14" s="141" customFormat="1" ht="15.6" x14ac:dyDescent="0.3">
      <c r="A171" s="240" t="s">
        <v>177</v>
      </c>
      <c r="B171" s="287" t="s">
        <v>572</v>
      </c>
      <c r="C171" s="393" t="s">
        <v>574</v>
      </c>
      <c r="D171" s="280" t="s">
        <v>576</v>
      </c>
      <c r="E171" s="244" t="s">
        <v>63</v>
      </c>
      <c r="F171" s="281" t="s">
        <v>428</v>
      </c>
      <c r="G171" s="246" t="s">
        <v>64</v>
      </c>
      <c r="H171" s="281" t="s">
        <v>428</v>
      </c>
      <c r="I171" s="259" t="s">
        <v>578</v>
      </c>
      <c r="J171" s="248" t="s">
        <v>87</v>
      </c>
      <c r="K171" s="283" t="s">
        <v>72</v>
      </c>
      <c r="L171" s="284" t="s">
        <v>157</v>
      </c>
      <c r="M171" s="339" t="s">
        <v>87</v>
      </c>
    </row>
    <row r="172" spans="1:14" s="141" customFormat="1" ht="15.6" x14ac:dyDescent="0.3">
      <c r="A172" s="253"/>
      <c r="B172" s="287" t="s">
        <v>573</v>
      </c>
      <c r="C172" s="393" t="s">
        <v>575</v>
      </c>
      <c r="D172" s="280" t="s">
        <v>577</v>
      </c>
      <c r="E172" s="244" t="s">
        <v>63</v>
      </c>
      <c r="F172" s="281" t="s">
        <v>429</v>
      </c>
      <c r="G172" s="246" t="s">
        <v>64</v>
      </c>
      <c r="H172" s="281" t="s">
        <v>429</v>
      </c>
      <c r="I172" s="259" t="s">
        <v>579</v>
      </c>
      <c r="J172" s="248" t="s">
        <v>87</v>
      </c>
      <c r="K172" s="283" t="s">
        <v>72</v>
      </c>
      <c r="L172" s="284" t="s">
        <v>157</v>
      </c>
      <c r="M172" s="339" t="s">
        <v>87</v>
      </c>
    </row>
    <row r="173" spans="1:14" s="141" customFormat="1" ht="15.6" x14ac:dyDescent="0.3">
      <c r="B173" s="114"/>
      <c r="C173" s="369"/>
      <c r="D173" s="121"/>
      <c r="E173" s="140"/>
      <c r="F173" s="82"/>
      <c r="G173" s="144"/>
      <c r="H173" s="82"/>
      <c r="I173" s="79"/>
      <c r="J173" s="143"/>
      <c r="K173" s="69"/>
      <c r="L173" s="118"/>
      <c r="M173" s="54"/>
    </row>
    <row r="174" spans="1:14" s="141" customFormat="1" ht="15.6" x14ac:dyDescent="0.3">
      <c r="B174" s="114"/>
      <c r="C174" s="369"/>
      <c r="D174" s="121"/>
      <c r="E174" s="140"/>
      <c r="F174" s="82"/>
      <c r="G174" s="144"/>
      <c r="H174" s="82"/>
      <c r="I174" s="79"/>
      <c r="J174" s="74"/>
      <c r="K174" s="69"/>
      <c r="L174" s="337"/>
      <c r="M174" s="54"/>
    </row>
    <row r="175" spans="1:14" s="141" customFormat="1" ht="15.6" x14ac:dyDescent="0.3">
      <c r="A175" s="336" t="s">
        <v>177</v>
      </c>
      <c r="B175" s="114" t="s">
        <v>228</v>
      </c>
      <c r="C175" s="78" t="s">
        <v>237</v>
      </c>
      <c r="D175" s="121" t="s">
        <v>184</v>
      </c>
      <c r="E175" s="140" t="s">
        <v>182</v>
      </c>
      <c r="F175" s="82" t="s">
        <v>189</v>
      </c>
      <c r="G175" s="144" t="s">
        <v>183</v>
      </c>
      <c r="H175" s="82" t="s">
        <v>189</v>
      </c>
      <c r="I175" s="79" t="s">
        <v>191</v>
      </c>
      <c r="J175" s="74" t="s">
        <v>430</v>
      </c>
      <c r="K175" s="337" t="s">
        <v>373</v>
      </c>
      <c r="L175" s="337" t="s">
        <v>374</v>
      </c>
      <c r="M175" s="339" t="s">
        <v>76</v>
      </c>
    </row>
    <row r="176" spans="1:14" s="141" customFormat="1" ht="15.6" x14ac:dyDescent="0.3">
      <c r="A176" s="336" t="s">
        <v>177</v>
      </c>
      <c r="B176" s="114" t="s">
        <v>230</v>
      </c>
      <c r="C176" s="78" t="s">
        <v>239</v>
      </c>
      <c r="D176" s="121" t="s">
        <v>185</v>
      </c>
      <c r="E176" s="140" t="s">
        <v>182</v>
      </c>
      <c r="F176" s="82" t="s">
        <v>190</v>
      </c>
      <c r="G176" s="144" t="s">
        <v>183</v>
      </c>
      <c r="H176" s="82" t="s">
        <v>190</v>
      </c>
      <c r="I176" s="79" t="s">
        <v>205</v>
      </c>
      <c r="J176" s="74" t="s">
        <v>430</v>
      </c>
      <c r="K176" s="337" t="s">
        <v>373</v>
      </c>
      <c r="L176" s="337" t="s">
        <v>374</v>
      </c>
      <c r="M176" s="339" t="s">
        <v>76</v>
      </c>
    </row>
    <row r="177" spans="1:13" s="141" customFormat="1" ht="15.6" x14ac:dyDescent="0.3">
      <c r="A177" s="336" t="s">
        <v>177</v>
      </c>
      <c r="B177" s="114" t="s">
        <v>232</v>
      </c>
      <c r="C177" s="78" t="s">
        <v>241</v>
      </c>
      <c r="D177" s="121" t="s">
        <v>186</v>
      </c>
      <c r="E177" s="140" t="s">
        <v>182</v>
      </c>
      <c r="F177" s="82" t="s">
        <v>191</v>
      </c>
      <c r="G177" s="144" t="s">
        <v>183</v>
      </c>
      <c r="H177" s="82" t="s">
        <v>191</v>
      </c>
      <c r="I177" s="79" t="s">
        <v>206</v>
      </c>
      <c r="J177" s="74" t="s">
        <v>430</v>
      </c>
      <c r="K177" s="337" t="s">
        <v>373</v>
      </c>
      <c r="L177" s="337" t="s">
        <v>374</v>
      </c>
      <c r="M177" s="339" t="s">
        <v>76</v>
      </c>
    </row>
    <row r="178" spans="1:13" s="141" customFormat="1" ht="15.6" x14ac:dyDescent="0.3">
      <c r="A178" s="336" t="s">
        <v>177</v>
      </c>
      <c r="B178" s="114" t="s">
        <v>234</v>
      </c>
      <c r="C178" s="78" t="s">
        <v>317</v>
      </c>
      <c r="D178" s="121" t="s">
        <v>204</v>
      </c>
      <c r="E178" s="140" t="s">
        <v>182</v>
      </c>
      <c r="F178" s="82" t="s">
        <v>205</v>
      </c>
      <c r="G178" s="144" t="s">
        <v>183</v>
      </c>
      <c r="H178" s="82" t="s">
        <v>205</v>
      </c>
      <c r="I178" s="79" t="s">
        <v>359</v>
      </c>
      <c r="J178" s="74" t="s">
        <v>430</v>
      </c>
      <c r="K178" s="337" t="s">
        <v>373</v>
      </c>
      <c r="L178" s="337" t="s">
        <v>374</v>
      </c>
      <c r="M178" s="339" t="s">
        <v>76</v>
      </c>
    </row>
    <row r="179" spans="1:13" s="141" customFormat="1" ht="15.6" x14ac:dyDescent="0.3">
      <c r="A179" s="336" t="s">
        <v>177</v>
      </c>
      <c r="B179" s="114" t="s">
        <v>378</v>
      </c>
      <c r="C179" s="213" t="s">
        <v>382</v>
      </c>
      <c r="D179" s="121" t="s">
        <v>350</v>
      </c>
      <c r="E179" s="140" t="s">
        <v>63</v>
      </c>
      <c r="F179" s="82" t="s">
        <v>352</v>
      </c>
      <c r="G179" s="144" t="s">
        <v>64</v>
      </c>
      <c r="H179" s="82" t="s">
        <v>352</v>
      </c>
      <c r="I179" s="79" t="s">
        <v>360</v>
      </c>
      <c r="J179" s="74" t="s">
        <v>76</v>
      </c>
      <c r="K179" s="337" t="s">
        <v>67</v>
      </c>
      <c r="L179" s="337" t="s">
        <v>68</v>
      </c>
      <c r="M179" s="339" t="s">
        <v>76</v>
      </c>
    </row>
    <row r="180" spans="1:13" s="141" customFormat="1" ht="15.6" x14ac:dyDescent="0.3">
      <c r="A180" s="336" t="s">
        <v>177</v>
      </c>
      <c r="B180" s="114" t="s">
        <v>431</v>
      </c>
      <c r="C180" s="213" t="s">
        <v>432</v>
      </c>
      <c r="D180" s="121" t="s">
        <v>358</v>
      </c>
      <c r="E180" s="140" t="s">
        <v>63</v>
      </c>
      <c r="F180" s="82" t="s">
        <v>359</v>
      </c>
      <c r="G180" s="144" t="s">
        <v>64</v>
      </c>
      <c r="H180" s="82" t="s">
        <v>359</v>
      </c>
      <c r="I180" s="79" t="s">
        <v>398</v>
      </c>
      <c r="J180" s="74" t="s">
        <v>76</v>
      </c>
      <c r="K180" s="337" t="s">
        <v>67</v>
      </c>
      <c r="L180" s="337" t="s">
        <v>68</v>
      </c>
      <c r="M180" s="339" t="s">
        <v>76</v>
      </c>
    </row>
    <row r="181" spans="1:13" s="141" customFormat="1" ht="15.6" x14ac:dyDescent="0.3">
      <c r="A181" s="253" t="s">
        <v>177</v>
      </c>
      <c r="B181" s="287" t="s">
        <v>580</v>
      </c>
      <c r="C181" s="349" t="s">
        <v>547</v>
      </c>
      <c r="D181" s="280" t="s">
        <v>537</v>
      </c>
      <c r="E181" s="244" t="s">
        <v>63</v>
      </c>
      <c r="F181" s="281" t="s">
        <v>360</v>
      </c>
      <c r="G181" s="246" t="s">
        <v>64</v>
      </c>
      <c r="H181" s="281" t="s">
        <v>360</v>
      </c>
      <c r="I181" s="259" t="s">
        <v>543</v>
      </c>
      <c r="J181" s="321" t="s">
        <v>76</v>
      </c>
      <c r="K181" s="284" t="s">
        <v>67</v>
      </c>
      <c r="L181" s="284" t="s">
        <v>68</v>
      </c>
      <c r="M181" s="339" t="s">
        <v>76</v>
      </c>
    </row>
    <row r="182" spans="1:13" s="218" customFormat="1" ht="15.6" x14ac:dyDescent="0.3">
      <c r="A182" s="253" t="s">
        <v>177</v>
      </c>
      <c r="B182" s="287" t="s">
        <v>376</v>
      </c>
      <c r="C182" s="349" t="s">
        <v>581</v>
      </c>
      <c r="D182" s="280" t="s">
        <v>542</v>
      </c>
      <c r="E182" s="244" t="s">
        <v>63</v>
      </c>
      <c r="F182" s="281" t="s">
        <v>398</v>
      </c>
      <c r="G182" s="246" t="s">
        <v>64</v>
      </c>
      <c r="H182" s="281" t="s">
        <v>398</v>
      </c>
      <c r="I182" s="259" t="s">
        <v>551</v>
      </c>
      <c r="J182" s="321" t="s">
        <v>76</v>
      </c>
      <c r="K182" s="284" t="s">
        <v>67</v>
      </c>
      <c r="L182" s="284" t="s">
        <v>68</v>
      </c>
      <c r="M182" s="339" t="s">
        <v>76</v>
      </c>
    </row>
    <row r="183" spans="1:13" s="218" customFormat="1" ht="15.6" x14ac:dyDescent="0.3">
      <c r="A183" s="110"/>
      <c r="B183" s="114"/>
      <c r="C183" s="78"/>
      <c r="D183" s="121"/>
      <c r="E183" s="140"/>
      <c r="F183" s="82"/>
      <c r="G183" s="144"/>
      <c r="H183" s="82"/>
      <c r="I183" s="79"/>
      <c r="J183" s="74"/>
      <c r="K183" s="118"/>
      <c r="L183" s="118"/>
      <c r="M183" s="217"/>
    </row>
    <row r="184" spans="1:13" s="141" customFormat="1" ht="15.6" x14ac:dyDescent="0.3">
      <c r="A184" s="336"/>
      <c r="B184" s="114" t="s">
        <v>228</v>
      </c>
      <c r="C184" s="78" t="s">
        <v>237</v>
      </c>
      <c r="D184" s="121" t="s">
        <v>184</v>
      </c>
      <c r="E184" s="140" t="s">
        <v>182</v>
      </c>
      <c r="F184" s="82" t="s">
        <v>189</v>
      </c>
      <c r="G184" s="144" t="s">
        <v>183</v>
      </c>
      <c r="H184" s="82" t="s">
        <v>189</v>
      </c>
      <c r="I184" s="79" t="s">
        <v>248</v>
      </c>
      <c r="J184" s="74" t="s">
        <v>433</v>
      </c>
      <c r="K184" s="337" t="s">
        <v>373</v>
      </c>
      <c r="L184" s="337" t="s">
        <v>374</v>
      </c>
      <c r="M184" s="339" t="s">
        <v>77</v>
      </c>
    </row>
    <row r="185" spans="1:13" s="218" customFormat="1" ht="15.6" x14ac:dyDescent="0.3">
      <c r="A185" s="336" t="s">
        <v>177</v>
      </c>
      <c r="B185" s="114" t="s">
        <v>230</v>
      </c>
      <c r="C185" s="78" t="s">
        <v>239</v>
      </c>
      <c r="D185" s="121" t="s">
        <v>185</v>
      </c>
      <c r="E185" s="140" t="s">
        <v>182</v>
      </c>
      <c r="F185" s="82" t="s">
        <v>190</v>
      </c>
      <c r="G185" s="144" t="s">
        <v>183</v>
      </c>
      <c r="H185" s="82" t="s">
        <v>190</v>
      </c>
      <c r="I185" s="79" t="s">
        <v>249</v>
      </c>
      <c r="J185" s="74" t="s">
        <v>433</v>
      </c>
      <c r="K185" s="337" t="s">
        <v>373</v>
      </c>
      <c r="L185" s="337" t="s">
        <v>374</v>
      </c>
      <c r="M185" s="339" t="s">
        <v>77</v>
      </c>
    </row>
    <row r="186" spans="1:13" s="218" customFormat="1" ht="15.6" x14ac:dyDescent="0.3">
      <c r="A186" s="336" t="s">
        <v>177</v>
      </c>
      <c r="B186" s="114" t="s">
        <v>232</v>
      </c>
      <c r="C186" s="78" t="s">
        <v>241</v>
      </c>
      <c r="D186" s="121" t="s">
        <v>186</v>
      </c>
      <c r="E186" s="140" t="s">
        <v>182</v>
      </c>
      <c r="F186" s="82" t="s">
        <v>191</v>
      </c>
      <c r="G186" s="144" t="s">
        <v>183</v>
      </c>
      <c r="H186" s="82" t="s">
        <v>191</v>
      </c>
      <c r="I186" s="79" t="s">
        <v>318</v>
      </c>
      <c r="J186" s="74" t="s">
        <v>433</v>
      </c>
      <c r="K186" s="337" t="s">
        <v>373</v>
      </c>
      <c r="L186" s="337" t="s">
        <v>374</v>
      </c>
      <c r="M186" s="339" t="s">
        <v>77</v>
      </c>
    </row>
    <row r="187" spans="1:13" s="218" customFormat="1" ht="15.6" x14ac:dyDescent="0.3">
      <c r="A187" s="336" t="s">
        <v>177</v>
      </c>
      <c r="B187" s="114" t="s">
        <v>234</v>
      </c>
      <c r="C187" s="78" t="s">
        <v>317</v>
      </c>
      <c r="D187" s="121" t="s">
        <v>204</v>
      </c>
      <c r="E187" s="140" t="s">
        <v>182</v>
      </c>
      <c r="F187" s="82" t="s">
        <v>205</v>
      </c>
      <c r="G187" s="144" t="s">
        <v>64</v>
      </c>
      <c r="H187" s="82" t="s">
        <v>205</v>
      </c>
      <c r="I187" s="79" t="s">
        <v>254</v>
      </c>
      <c r="J187" s="74" t="s">
        <v>433</v>
      </c>
      <c r="K187" s="337" t="s">
        <v>373</v>
      </c>
      <c r="L187" s="337" t="s">
        <v>374</v>
      </c>
      <c r="M187" s="339" t="s">
        <v>77</v>
      </c>
    </row>
    <row r="188" spans="1:13" s="218" customFormat="1" ht="15.6" x14ac:dyDescent="0.3">
      <c r="A188" s="336" t="s">
        <v>177</v>
      </c>
      <c r="B188" s="114" t="s">
        <v>378</v>
      </c>
      <c r="C188" s="213" t="s">
        <v>382</v>
      </c>
      <c r="D188" s="121" t="s">
        <v>350</v>
      </c>
      <c r="E188" s="140" t="s">
        <v>63</v>
      </c>
      <c r="F188" s="82" t="s">
        <v>352</v>
      </c>
      <c r="G188" s="144" t="s">
        <v>64</v>
      </c>
      <c r="H188" s="82" t="s">
        <v>352</v>
      </c>
      <c r="I188" s="79" t="s">
        <v>434</v>
      </c>
      <c r="J188" s="74" t="s">
        <v>77</v>
      </c>
      <c r="K188" s="337" t="s">
        <v>67</v>
      </c>
      <c r="L188" s="337" t="s">
        <v>68</v>
      </c>
      <c r="M188" s="339" t="s">
        <v>77</v>
      </c>
    </row>
    <row r="189" spans="1:13" s="218" customFormat="1" ht="15.6" x14ac:dyDescent="0.3">
      <c r="A189" s="336" t="s">
        <v>177</v>
      </c>
      <c r="B189" s="114" t="s">
        <v>431</v>
      </c>
      <c r="C189" s="213" t="s">
        <v>432</v>
      </c>
      <c r="D189" s="121" t="s">
        <v>358</v>
      </c>
      <c r="E189" s="140" t="s">
        <v>63</v>
      </c>
      <c r="F189" s="82" t="s">
        <v>359</v>
      </c>
      <c r="G189" s="144" t="s">
        <v>64</v>
      </c>
      <c r="H189" s="82" t="s">
        <v>359</v>
      </c>
      <c r="I189" s="79" t="s">
        <v>435</v>
      </c>
      <c r="J189" s="74" t="s">
        <v>77</v>
      </c>
      <c r="K189" s="337" t="s">
        <v>67</v>
      </c>
      <c r="L189" s="337" t="s">
        <v>68</v>
      </c>
      <c r="M189" s="339" t="s">
        <v>77</v>
      </c>
    </row>
    <row r="190" spans="1:13" s="218" customFormat="1" ht="15.6" x14ac:dyDescent="0.3">
      <c r="A190" s="253" t="s">
        <v>177</v>
      </c>
      <c r="B190" s="287" t="s">
        <v>580</v>
      </c>
      <c r="C190" s="349" t="s">
        <v>547</v>
      </c>
      <c r="D190" s="280" t="s">
        <v>537</v>
      </c>
      <c r="E190" s="244" t="s">
        <v>63</v>
      </c>
      <c r="F190" s="281" t="s">
        <v>360</v>
      </c>
      <c r="G190" s="246" t="s">
        <v>64</v>
      </c>
      <c r="H190" s="281" t="s">
        <v>360</v>
      </c>
      <c r="I190" s="259" t="s">
        <v>451</v>
      </c>
      <c r="J190" s="321" t="s">
        <v>77</v>
      </c>
      <c r="K190" s="284" t="s">
        <v>67</v>
      </c>
      <c r="L190" s="284" t="s">
        <v>68</v>
      </c>
      <c r="M190" s="339" t="s">
        <v>77</v>
      </c>
    </row>
    <row r="191" spans="1:13" s="218" customFormat="1" ht="15.6" x14ac:dyDescent="0.3">
      <c r="A191" s="253" t="s">
        <v>177</v>
      </c>
      <c r="B191" s="287" t="s">
        <v>376</v>
      </c>
      <c r="C191" s="349" t="s">
        <v>581</v>
      </c>
      <c r="D191" s="280" t="s">
        <v>542</v>
      </c>
      <c r="E191" s="244" t="s">
        <v>63</v>
      </c>
      <c r="F191" s="281" t="s">
        <v>398</v>
      </c>
      <c r="G191" s="246" t="s">
        <v>64</v>
      </c>
      <c r="H191" s="281" t="s">
        <v>398</v>
      </c>
      <c r="I191" s="259" t="s">
        <v>452</v>
      </c>
      <c r="J191" s="321" t="s">
        <v>77</v>
      </c>
      <c r="K191" s="284" t="s">
        <v>67</v>
      </c>
      <c r="L191" s="284" t="s">
        <v>68</v>
      </c>
      <c r="M191" s="339" t="s">
        <v>77</v>
      </c>
    </row>
    <row r="192" spans="1:13" s="218" customFormat="1" ht="15.6" x14ac:dyDescent="0.3">
      <c r="A192" s="110"/>
      <c r="B192" s="114"/>
      <c r="C192" s="78"/>
      <c r="D192" s="121"/>
      <c r="E192" s="140"/>
      <c r="F192" s="82"/>
      <c r="G192" s="144"/>
      <c r="H192" s="82"/>
      <c r="I192" s="79"/>
      <c r="J192" s="74"/>
      <c r="K192" s="118"/>
      <c r="L192" s="118"/>
      <c r="M192" s="217"/>
    </row>
    <row r="193" spans="1:13" s="180" customFormat="1" ht="15.6" x14ac:dyDescent="0.3">
      <c r="A193" s="336" t="s">
        <v>173</v>
      </c>
      <c r="B193" s="114" t="s">
        <v>479</v>
      </c>
      <c r="C193" s="197" t="s">
        <v>480</v>
      </c>
      <c r="D193" s="121" t="s">
        <v>287</v>
      </c>
      <c r="E193" s="140" t="s">
        <v>182</v>
      </c>
      <c r="F193" s="82" t="s">
        <v>189</v>
      </c>
      <c r="G193" s="144" t="s">
        <v>183</v>
      </c>
      <c r="H193" s="82" t="s">
        <v>189</v>
      </c>
      <c r="I193" s="79" t="s">
        <v>524</v>
      </c>
      <c r="J193" s="74" t="s">
        <v>436</v>
      </c>
      <c r="K193" s="412" t="s">
        <v>144</v>
      </c>
      <c r="L193" s="69" t="s">
        <v>437</v>
      </c>
      <c r="M193" s="181" t="s">
        <v>83</v>
      </c>
    </row>
    <row r="194" spans="1:13" s="169" customFormat="1" ht="15.6" x14ac:dyDescent="0.3">
      <c r="A194" s="336" t="s">
        <v>495</v>
      </c>
      <c r="B194" s="114" t="s">
        <v>438</v>
      </c>
      <c r="C194" s="197" t="s">
        <v>528</v>
      </c>
      <c r="D194" s="121" t="s">
        <v>288</v>
      </c>
      <c r="E194" s="140" t="s">
        <v>182</v>
      </c>
      <c r="F194" s="82" t="s">
        <v>190</v>
      </c>
      <c r="G194" s="144" t="s">
        <v>183</v>
      </c>
      <c r="H194" s="82" t="s">
        <v>190</v>
      </c>
      <c r="I194" s="79" t="s">
        <v>199</v>
      </c>
      <c r="J194" s="74" t="s">
        <v>436</v>
      </c>
      <c r="K194" s="69" t="s">
        <v>414</v>
      </c>
      <c r="L194" s="69" t="s">
        <v>437</v>
      </c>
      <c r="M194" s="181" t="s">
        <v>83</v>
      </c>
    </row>
    <row r="195" spans="1:13" s="218" customFormat="1" ht="15.6" x14ac:dyDescent="0.3">
      <c r="A195" s="336" t="s">
        <v>495</v>
      </c>
      <c r="B195" s="114" t="s">
        <v>527</v>
      </c>
      <c r="C195" s="197" t="s">
        <v>529</v>
      </c>
      <c r="D195" s="121" t="s">
        <v>289</v>
      </c>
      <c r="E195" s="140" t="s">
        <v>182</v>
      </c>
      <c r="F195" s="82" t="s">
        <v>191</v>
      </c>
      <c r="G195" s="144" t="s">
        <v>183</v>
      </c>
      <c r="H195" s="82" t="s">
        <v>191</v>
      </c>
      <c r="I195" s="79" t="s">
        <v>283</v>
      </c>
      <c r="J195" s="74" t="s">
        <v>436</v>
      </c>
      <c r="K195" s="69" t="s">
        <v>414</v>
      </c>
      <c r="L195" s="69" t="s">
        <v>437</v>
      </c>
      <c r="M195" s="181" t="s">
        <v>83</v>
      </c>
    </row>
    <row r="196" spans="1:13" s="218" customFormat="1" ht="15.6" x14ac:dyDescent="0.3">
      <c r="A196" s="336"/>
      <c r="B196" s="114" t="s">
        <v>319</v>
      </c>
      <c r="C196" s="197" t="s">
        <v>277</v>
      </c>
      <c r="D196" s="121" t="s">
        <v>290</v>
      </c>
      <c r="E196" s="140" t="s">
        <v>182</v>
      </c>
      <c r="F196" s="82" t="s">
        <v>205</v>
      </c>
      <c r="G196" s="144" t="s">
        <v>183</v>
      </c>
      <c r="H196" s="82" t="s">
        <v>205</v>
      </c>
      <c r="I196" s="79" t="s">
        <v>285</v>
      </c>
      <c r="J196" s="74" t="s">
        <v>436</v>
      </c>
      <c r="K196" s="69" t="s">
        <v>414</v>
      </c>
      <c r="L196" s="69" t="s">
        <v>437</v>
      </c>
      <c r="M196" s="181" t="s">
        <v>83</v>
      </c>
    </row>
    <row r="197" spans="1:13" s="218" customFormat="1" ht="15.6" x14ac:dyDescent="0.3">
      <c r="A197" s="336"/>
      <c r="B197" s="114" t="s">
        <v>438</v>
      </c>
      <c r="C197" s="197" t="s">
        <v>440</v>
      </c>
      <c r="D197" s="121" t="s">
        <v>320</v>
      </c>
      <c r="E197" s="140" t="s">
        <v>182</v>
      </c>
      <c r="F197" s="82" t="s">
        <v>206</v>
      </c>
      <c r="G197" s="144" t="s">
        <v>183</v>
      </c>
      <c r="H197" s="82" t="s">
        <v>206</v>
      </c>
      <c r="I197" s="79" t="s">
        <v>321</v>
      </c>
      <c r="J197" s="74" t="s">
        <v>436</v>
      </c>
      <c r="K197" s="69" t="s">
        <v>414</v>
      </c>
      <c r="L197" s="69" t="s">
        <v>437</v>
      </c>
      <c r="M197" s="181" t="s">
        <v>83</v>
      </c>
    </row>
    <row r="198" spans="1:13" s="218" customFormat="1" ht="15.6" x14ac:dyDescent="0.3">
      <c r="A198" s="336"/>
      <c r="B198" s="114" t="s">
        <v>527</v>
      </c>
      <c r="C198" s="197" t="s">
        <v>606</v>
      </c>
      <c r="D198" s="121" t="s">
        <v>416</v>
      </c>
      <c r="E198" s="140" t="s">
        <v>63</v>
      </c>
      <c r="F198" s="82" t="s">
        <v>359</v>
      </c>
      <c r="G198" s="144" t="s">
        <v>64</v>
      </c>
      <c r="H198" s="82" t="s">
        <v>359</v>
      </c>
      <c r="I198" s="79" t="s">
        <v>410</v>
      </c>
      <c r="J198" s="74" t="s">
        <v>83</v>
      </c>
      <c r="K198" s="69" t="s">
        <v>79</v>
      </c>
      <c r="L198" s="69" t="s">
        <v>149</v>
      </c>
      <c r="M198" s="181" t="s">
        <v>83</v>
      </c>
    </row>
    <row r="199" spans="1:13" s="218" customFormat="1" ht="15.6" x14ac:dyDescent="0.3">
      <c r="A199" s="336"/>
      <c r="B199" s="114" t="s">
        <v>439</v>
      </c>
      <c r="C199" s="197" t="s">
        <v>441</v>
      </c>
      <c r="D199" s="121" t="s">
        <v>485</v>
      </c>
      <c r="E199" s="140" t="s">
        <v>63</v>
      </c>
      <c r="F199" s="82" t="s">
        <v>360</v>
      </c>
      <c r="G199" s="144" t="s">
        <v>64</v>
      </c>
      <c r="H199" s="82" t="s">
        <v>360</v>
      </c>
      <c r="I199" s="79" t="s">
        <v>442</v>
      </c>
      <c r="J199" s="74" t="s">
        <v>83</v>
      </c>
      <c r="K199" s="69" t="s">
        <v>79</v>
      </c>
      <c r="L199" s="69" t="s">
        <v>149</v>
      </c>
      <c r="M199" s="181" t="s">
        <v>83</v>
      </c>
    </row>
    <row r="200" spans="1:13" s="218" customFormat="1" ht="15.6" x14ac:dyDescent="0.3">
      <c r="A200" s="253"/>
      <c r="B200" s="287" t="s">
        <v>438</v>
      </c>
      <c r="C200" s="288" t="s">
        <v>583</v>
      </c>
      <c r="D200" s="280" t="s">
        <v>568</v>
      </c>
      <c r="E200" s="244" t="s">
        <v>63</v>
      </c>
      <c r="F200" s="281" t="s">
        <v>398</v>
      </c>
      <c r="G200" s="246" t="s">
        <v>64</v>
      </c>
      <c r="H200" s="281" t="s">
        <v>398</v>
      </c>
      <c r="I200" s="259" t="s">
        <v>566</v>
      </c>
      <c r="J200" s="321" t="s">
        <v>83</v>
      </c>
      <c r="K200" s="283" t="s">
        <v>79</v>
      </c>
      <c r="L200" s="283" t="s">
        <v>149</v>
      </c>
      <c r="M200" s="181" t="s">
        <v>83</v>
      </c>
    </row>
    <row r="201" spans="1:13" s="218" customFormat="1" ht="15.6" x14ac:dyDescent="0.3">
      <c r="A201" s="253"/>
      <c r="B201" s="287" t="s">
        <v>527</v>
      </c>
      <c r="C201" s="288" t="s">
        <v>582</v>
      </c>
      <c r="D201" s="280" t="s">
        <v>584</v>
      </c>
      <c r="E201" s="244" t="s">
        <v>63</v>
      </c>
      <c r="F201" s="281" t="s">
        <v>543</v>
      </c>
      <c r="G201" s="246" t="s">
        <v>64</v>
      </c>
      <c r="H201" s="281" t="s">
        <v>543</v>
      </c>
      <c r="I201" s="259" t="s">
        <v>567</v>
      </c>
      <c r="J201" s="321" t="s">
        <v>83</v>
      </c>
      <c r="K201" s="283" t="s">
        <v>79</v>
      </c>
      <c r="L201" s="283" t="s">
        <v>149</v>
      </c>
      <c r="M201" s="181" t="s">
        <v>83</v>
      </c>
    </row>
    <row r="202" spans="1:13" s="218" customFormat="1" ht="15.6" x14ac:dyDescent="0.3">
      <c r="A202" s="110"/>
      <c r="B202" s="114"/>
      <c r="C202" s="197"/>
      <c r="D202" s="121"/>
      <c r="E202" s="140"/>
      <c r="F202" s="82"/>
      <c r="G202" s="144"/>
      <c r="H202" s="82"/>
      <c r="I202" s="79"/>
      <c r="J202" s="74"/>
      <c r="K202" s="69"/>
      <c r="L202" s="69"/>
      <c r="M202" s="54"/>
    </row>
    <row r="203" spans="1:13" s="141" customFormat="1" ht="15.6" x14ac:dyDescent="0.3">
      <c r="A203" s="336"/>
      <c r="B203" s="114" t="s">
        <v>445</v>
      </c>
      <c r="C203" s="78" t="s">
        <v>446</v>
      </c>
      <c r="D203" s="121" t="s">
        <v>243</v>
      </c>
      <c r="E203" s="140" t="s">
        <v>182</v>
      </c>
      <c r="F203" s="82" t="s">
        <v>217</v>
      </c>
      <c r="G203" s="144" t="s">
        <v>183</v>
      </c>
      <c r="H203" s="82" t="s">
        <v>217</v>
      </c>
      <c r="I203" s="79" t="s">
        <v>248</v>
      </c>
      <c r="J203" s="74" t="s">
        <v>443</v>
      </c>
      <c r="K203" s="69" t="s">
        <v>414</v>
      </c>
      <c r="L203" s="69" t="s">
        <v>444</v>
      </c>
      <c r="M203" s="339" t="s">
        <v>78</v>
      </c>
    </row>
    <row r="204" spans="1:13" s="141" customFormat="1" ht="15.6" x14ac:dyDescent="0.3">
      <c r="A204" s="336"/>
      <c r="B204" s="114" t="s">
        <v>323</v>
      </c>
      <c r="C204" s="78" t="s">
        <v>324</v>
      </c>
      <c r="D204" s="121" t="s">
        <v>244</v>
      </c>
      <c r="E204" s="140" t="s">
        <v>182</v>
      </c>
      <c r="F204" s="82" t="s">
        <v>218</v>
      </c>
      <c r="G204" s="144" t="s">
        <v>183</v>
      </c>
      <c r="H204" s="82" t="s">
        <v>218</v>
      </c>
      <c r="I204" s="79" t="s">
        <v>249</v>
      </c>
      <c r="J204" s="74" t="s">
        <v>443</v>
      </c>
      <c r="K204" s="69" t="s">
        <v>414</v>
      </c>
      <c r="L204" s="69" t="s">
        <v>444</v>
      </c>
      <c r="M204" s="339" t="s">
        <v>78</v>
      </c>
    </row>
    <row r="205" spans="1:13" s="141" customFormat="1" ht="15.6" x14ac:dyDescent="0.3">
      <c r="A205" s="336"/>
      <c r="B205" s="114" t="s">
        <v>322</v>
      </c>
      <c r="C205" s="78" t="s">
        <v>325</v>
      </c>
      <c r="D205" s="121" t="s">
        <v>245</v>
      </c>
      <c r="E205" s="140" t="s">
        <v>182</v>
      </c>
      <c r="F205" s="82" t="s">
        <v>219</v>
      </c>
      <c r="G205" s="144" t="s">
        <v>183</v>
      </c>
      <c r="H205" s="82" t="s">
        <v>219</v>
      </c>
      <c r="I205" s="79" t="s">
        <v>318</v>
      </c>
      <c r="J205" s="74" t="s">
        <v>443</v>
      </c>
      <c r="K205" s="69" t="s">
        <v>414</v>
      </c>
      <c r="L205" s="69" t="s">
        <v>444</v>
      </c>
      <c r="M205" s="339" t="s">
        <v>78</v>
      </c>
    </row>
    <row r="206" spans="1:13" s="180" customFormat="1" ht="15.6" x14ac:dyDescent="0.3">
      <c r="A206" s="336"/>
      <c r="B206" s="114" t="s">
        <v>344</v>
      </c>
      <c r="C206" s="78" t="s">
        <v>447</v>
      </c>
      <c r="D206" s="121" t="s">
        <v>251</v>
      </c>
      <c r="E206" s="140" t="s">
        <v>182</v>
      </c>
      <c r="F206" s="82" t="s">
        <v>220</v>
      </c>
      <c r="G206" s="144" t="s">
        <v>183</v>
      </c>
      <c r="H206" s="82" t="s">
        <v>220</v>
      </c>
      <c r="I206" s="79" t="s">
        <v>254</v>
      </c>
      <c r="J206" s="74" t="s">
        <v>443</v>
      </c>
      <c r="K206" s="69" t="s">
        <v>414</v>
      </c>
      <c r="L206" s="69" t="s">
        <v>444</v>
      </c>
      <c r="M206" s="181" t="s">
        <v>78</v>
      </c>
    </row>
    <row r="207" spans="1:13" s="218" customFormat="1" ht="15.6" x14ac:dyDescent="0.3">
      <c r="A207" s="336"/>
      <c r="B207" s="114" t="s">
        <v>323</v>
      </c>
      <c r="C207" s="78" t="s">
        <v>326</v>
      </c>
      <c r="D207" s="121" t="s">
        <v>252</v>
      </c>
      <c r="E207" s="140" t="s">
        <v>182</v>
      </c>
      <c r="F207" s="82" t="s">
        <v>221</v>
      </c>
      <c r="G207" s="144" t="s">
        <v>183</v>
      </c>
      <c r="H207" s="82" t="s">
        <v>221</v>
      </c>
      <c r="I207" s="79" t="s">
        <v>328</v>
      </c>
      <c r="J207" s="74" t="s">
        <v>443</v>
      </c>
      <c r="K207" s="69" t="s">
        <v>414</v>
      </c>
      <c r="L207" s="69" t="s">
        <v>444</v>
      </c>
      <c r="M207" s="217" t="s">
        <v>78</v>
      </c>
    </row>
    <row r="208" spans="1:13" s="218" customFormat="1" ht="15.6" x14ac:dyDescent="0.3">
      <c r="A208" s="336"/>
      <c r="B208" s="114" t="s">
        <v>322</v>
      </c>
      <c r="C208" s="78" t="s">
        <v>327</v>
      </c>
      <c r="D208" s="121" t="s">
        <v>253</v>
      </c>
      <c r="E208" s="140" t="s">
        <v>182</v>
      </c>
      <c r="F208" s="82" t="s">
        <v>255</v>
      </c>
      <c r="G208" s="144" t="s">
        <v>183</v>
      </c>
      <c r="H208" s="82" t="s">
        <v>255</v>
      </c>
      <c r="I208" s="79" t="s">
        <v>329</v>
      </c>
      <c r="J208" s="74" t="s">
        <v>443</v>
      </c>
      <c r="K208" s="69" t="s">
        <v>414</v>
      </c>
      <c r="L208" s="69" t="s">
        <v>444</v>
      </c>
      <c r="M208" s="217" t="s">
        <v>78</v>
      </c>
    </row>
    <row r="209" spans="1:14" s="218" customFormat="1" ht="15.6" x14ac:dyDescent="0.3">
      <c r="A209" s="336"/>
      <c r="B209" s="114" t="s">
        <v>344</v>
      </c>
      <c r="C209" s="78" t="s">
        <v>449</v>
      </c>
      <c r="D209" s="121" t="s">
        <v>396</v>
      </c>
      <c r="E209" s="140" t="s">
        <v>63</v>
      </c>
      <c r="F209" s="82" t="s">
        <v>369</v>
      </c>
      <c r="G209" s="144" t="s">
        <v>64</v>
      </c>
      <c r="H209" s="82" t="s">
        <v>369</v>
      </c>
      <c r="I209" s="79" t="s">
        <v>451</v>
      </c>
      <c r="J209" s="74" t="s">
        <v>78</v>
      </c>
      <c r="K209" s="69" t="s">
        <v>79</v>
      </c>
      <c r="L209" s="69" t="s">
        <v>140</v>
      </c>
      <c r="M209" s="217" t="s">
        <v>78</v>
      </c>
    </row>
    <row r="210" spans="1:14" s="218" customFormat="1" ht="15.6" x14ac:dyDescent="0.3">
      <c r="A210" s="336"/>
      <c r="B210" s="114" t="s">
        <v>448</v>
      </c>
      <c r="C210" s="78" t="s">
        <v>450</v>
      </c>
      <c r="D210" s="121" t="s">
        <v>397</v>
      </c>
      <c r="E210" s="140" t="s">
        <v>63</v>
      </c>
      <c r="F210" s="82" t="s">
        <v>411</v>
      </c>
      <c r="G210" s="144" t="s">
        <v>64</v>
      </c>
      <c r="H210" s="82" t="s">
        <v>411</v>
      </c>
      <c r="I210" s="79" t="s">
        <v>452</v>
      </c>
      <c r="J210" s="74" t="s">
        <v>78</v>
      </c>
      <c r="K210" s="69" t="s">
        <v>79</v>
      </c>
      <c r="L210" s="69" t="s">
        <v>140</v>
      </c>
      <c r="M210" s="217" t="s">
        <v>78</v>
      </c>
    </row>
    <row r="211" spans="1:14" s="218" customFormat="1" ht="15.6" x14ac:dyDescent="0.3">
      <c r="A211" s="253"/>
      <c r="B211" s="287" t="s">
        <v>585</v>
      </c>
      <c r="C211" s="295" t="s">
        <v>586</v>
      </c>
      <c r="D211" s="280" t="s">
        <v>549</v>
      </c>
      <c r="E211" s="244" t="s">
        <v>63</v>
      </c>
      <c r="F211" s="281" t="s">
        <v>412</v>
      </c>
      <c r="G211" s="246" t="s">
        <v>64</v>
      </c>
      <c r="H211" s="281" t="s">
        <v>412</v>
      </c>
      <c r="I211" s="259" t="s">
        <v>588</v>
      </c>
      <c r="J211" s="321" t="s">
        <v>78</v>
      </c>
      <c r="K211" s="283" t="s">
        <v>79</v>
      </c>
      <c r="L211" s="283" t="s">
        <v>140</v>
      </c>
      <c r="M211" s="217" t="s">
        <v>78</v>
      </c>
    </row>
    <row r="212" spans="1:14" s="218" customFormat="1" ht="15.6" x14ac:dyDescent="0.3">
      <c r="A212" s="253"/>
      <c r="B212" s="287" t="s">
        <v>344</v>
      </c>
      <c r="C212" s="295" t="s">
        <v>587</v>
      </c>
      <c r="D212" s="280" t="s">
        <v>550</v>
      </c>
      <c r="E212" s="244" t="s">
        <v>63</v>
      </c>
      <c r="F212" s="281" t="s">
        <v>428</v>
      </c>
      <c r="G212" s="246" t="s">
        <v>64</v>
      </c>
      <c r="H212" s="281" t="s">
        <v>428</v>
      </c>
      <c r="I212" s="259" t="s">
        <v>589</v>
      </c>
      <c r="J212" s="321" t="s">
        <v>78</v>
      </c>
      <c r="K212" s="283" t="s">
        <v>79</v>
      </c>
      <c r="L212" s="283" t="s">
        <v>140</v>
      </c>
      <c r="M212" s="217" t="s">
        <v>78</v>
      </c>
    </row>
    <row r="213" spans="1:14" s="141" customFormat="1" ht="15.6" x14ac:dyDescent="0.3">
      <c r="A213" s="110"/>
      <c r="B213" s="114"/>
      <c r="C213" s="78"/>
      <c r="D213" s="121"/>
      <c r="E213" s="140"/>
      <c r="F213" s="82"/>
      <c r="G213" s="144"/>
      <c r="H213" s="99"/>
      <c r="I213" s="70"/>
      <c r="J213" s="74"/>
      <c r="K213" s="69"/>
      <c r="L213" s="69"/>
      <c r="M213" s="217"/>
    </row>
    <row r="214" spans="1:14" s="141" customFormat="1" ht="15.6" x14ac:dyDescent="0.3">
      <c r="B214" s="114" t="s">
        <v>330</v>
      </c>
      <c r="C214" s="197" t="s">
        <v>181</v>
      </c>
      <c r="D214" s="121" t="s">
        <v>287</v>
      </c>
      <c r="E214" s="140" t="s">
        <v>182</v>
      </c>
      <c r="F214" s="82" t="s">
        <v>246</v>
      </c>
      <c r="G214" s="144" t="s">
        <v>183</v>
      </c>
      <c r="H214" s="82" t="s">
        <v>246</v>
      </c>
      <c r="I214" s="79" t="s">
        <v>257</v>
      </c>
      <c r="J214" s="74" t="s">
        <v>453</v>
      </c>
      <c r="K214" s="69" t="s">
        <v>454</v>
      </c>
      <c r="L214" s="337"/>
      <c r="M214" s="339" t="s">
        <v>81</v>
      </c>
      <c r="N214" s="110"/>
    </row>
    <row r="215" spans="1:14" s="141" customFormat="1" ht="15.6" x14ac:dyDescent="0.3">
      <c r="B215" s="114" t="s">
        <v>331</v>
      </c>
      <c r="C215" s="197" t="s">
        <v>262</v>
      </c>
      <c r="D215" s="121" t="s">
        <v>288</v>
      </c>
      <c r="E215" s="140" t="s">
        <v>182</v>
      </c>
      <c r="F215" s="82" t="s">
        <v>247</v>
      </c>
      <c r="G215" s="144" t="s">
        <v>183</v>
      </c>
      <c r="H215" s="82" t="s">
        <v>247</v>
      </c>
      <c r="I215" s="79" t="s">
        <v>258</v>
      </c>
      <c r="J215" s="74" t="s">
        <v>453</v>
      </c>
      <c r="K215" s="69" t="s">
        <v>454</v>
      </c>
      <c r="L215" s="337"/>
      <c r="M215" s="339" t="s">
        <v>81</v>
      </c>
      <c r="N215" s="110"/>
    </row>
    <row r="216" spans="1:14" s="141" customFormat="1" ht="15.6" x14ac:dyDescent="0.3">
      <c r="B216" s="114" t="s">
        <v>330</v>
      </c>
      <c r="C216" s="197" t="s">
        <v>263</v>
      </c>
      <c r="D216" s="121" t="s">
        <v>289</v>
      </c>
      <c r="E216" s="140" t="s">
        <v>182</v>
      </c>
      <c r="F216" s="82" t="s">
        <v>248</v>
      </c>
      <c r="G216" s="144" t="s">
        <v>183</v>
      </c>
      <c r="H216" s="82" t="s">
        <v>248</v>
      </c>
      <c r="I216" s="79" t="s">
        <v>259</v>
      </c>
      <c r="J216" s="74" t="s">
        <v>453</v>
      </c>
      <c r="K216" s="69" t="s">
        <v>454</v>
      </c>
      <c r="L216" s="337"/>
      <c r="M216" s="339" t="s">
        <v>81</v>
      </c>
      <c r="N216" s="110" t="s">
        <v>107</v>
      </c>
    </row>
    <row r="217" spans="1:14" s="218" customFormat="1" ht="15.6" x14ac:dyDescent="0.3">
      <c r="A217" s="141"/>
      <c r="B217" s="114" t="s">
        <v>331</v>
      </c>
      <c r="C217" s="197" t="s">
        <v>332</v>
      </c>
      <c r="D217" s="121" t="s">
        <v>290</v>
      </c>
      <c r="E217" s="140" t="s">
        <v>182</v>
      </c>
      <c r="F217" s="82" t="s">
        <v>249</v>
      </c>
      <c r="G217" s="144" t="s">
        <v>183</v>
      </c>
      <c r="H217" s="82" t="s">
        <v>249</v>
      </c>
      <c r="I217" s="79" t="s">
        <v>333</v>
      </c>
      <c r="J217" s="74" t="s">
        <v>453</v>
      </c>
      <c r="K217" s="69" t="s">
        <v>454</v>
      </c>
      <c r="L217" s="337"/>
      <c r="M217" s="339" t="s">
        <v>81</v>
      </c>
      <c r="N217" s="219"/>
    </row>
    <row r="218" spans="1:14" s="218" customFormat="1" ht="15.6" x14ac:dyDescent="0.3">
      <c r="A218" s="141"/>
      <c r="B218" s="114" t="s">
        <v>330</v>
      </c>
      <c r="C218" s="197" t="s">
        <v>455</v>
      </c>
      <c r="D218" s="121" t="s">
        <v>415</v>
      </c>
      <c r="E218" s="140" t="s">
        <v>63</v>
      </c>
      <c r="F218" s="82" t="s">
        <v>387</v>
      </c>
      <c r="G218" s="144" t="s">
        <v>64</v>
      </c>
      <c r="H218" s="82" t="s">
        <v>387</v>
      </c>
      <c r="I218" s="79" t="s">
        <v>401</v>
      </c>
      <c r="J218" s="74" t="s">
        <v>81</v>
      </c>
      <c r="K218" s="69" t="s">
        <v>143</v>
      </c>
      <c r="L218" s="337"/>
      <c r="M218" s="339" t="s">
        <v>81</v>
      </c>
      <c r="N218" s="219"/>
    </row>
    <row r="219" spans="1:14" s="218" customFormat="1" ht="15.6" x14ac:dyDescent="0.3">
      <c r="A219" s="141"/>
      <c r="B219" s="114" t="s">
        <v>331</v>
      </c>
      <c r="C219" s="197" t="s">
        <v>456</v>
      </c>
      <c r="D219" s="121" t="s">
        <v>416</v>
      </c>
      <c r="E219" s="140" t="s">
        <v>63</v>
      </c>
      <c r="F219" s="82" t="s">
        <v>388</v>
      </c>
      <c r="G219" s="144" t="s">
        <v>64</v>
      </c>
      <c r="H219" s="82" t="s">
        <v>388</v>
      </c>
      <c r="I219" s="79" t="s">
        <v>457</v>
      </c>
      <c r="J219" s="74" t="s">
        <v>81</v>
      </c>
      <c r="K219" s="69" t="s">
        <v>143</v>
      </c>
      <c r="L219" s="337"/>
      <c r="M219" s="339" t="s">
        <v>81</v>
      </c>
      <c r="N219" s="219"/>
    </row>
    <row r="220" spans="1:14" s="218" customFormat="1" ht="15.6" x14ac:dyDescent="0.3">
      <c r="A220" s="240"/>
      <c r="B220" s="287" t="s">
        <v>330</v>
      </c>
      <c r="C220" s="288" t="s">
        <v>463</v>
      </c>
      <c r="D220" s="280" t="s">
        <v>485</v>
      </c>
      <c r="E220" s="244" t="s">
        <v>63</v>
      </c>
      <c r="F220" s="281" t="s">
        <v>434</v>
      </c>
      <c r="G220" s="246" t="s">
        <v>64</v>
      </c>
      <c r="H220" s="281" t="s">
        <v>434</v>
      </c>
      <c r="I220" s="259" t="s">
        <v>552</v>
      </c>
      <c r="J220" s="321" t="s">
        <v>81</v>
      </c>
      <c r="K220" s="283" t="s">
        <v>143</v>
      </c>
      <c r="L220" s="284"/>
      <c r="M220" s="339" t="s">
        <v>81</v>
      </c>
      <c r="N220" s="219"/>
    </row>
    <row r="221" spans="1:14" s="218" customFormat="1" ht="15.6" x14ac:dyDescent="0.3">
      <c r="A221" s="240"/>
      <c r="B221" s="287" t="s">
        <v>331</v>
      </c>
      <c r="C221" s="288" t="s">
        <v>525</v>
      </c>
      <c r="D221" s="280" t="s">
        <v>568</v>
      </c>
      <c r="E221" s="244" t="s">
        <v>63</v>
      </c>
      <c r="F221" s="281" t="s">
        <v>435</v>
      </c>
      <c r="G221" s="246" t="s">
        <v>64</v>
      </c>
      <c r="H221" s="281" t="s">
        <v>435</v>
      </c>
      <c r="I221" s="259" t="s">
        <v>590</v>
      </c>
      <c r="J221" s="321" t="s">
        <v>81</v>
      </c>
      <c r="K221" s="283" t="s">
        <v>143</v>
      </c>
      <c r="L221" s="284"/>
      <c r="M221" s="339" t="s">
        <v>81</v>
      </c>
      <c r="N221" s="219"/>
    </row>
    <row r="222" spans="1:14" s="218" customFormat="1" ht="15.6" x14ac:dyDescent="0.3">
      <c r="A222" s="141"/>
      <c r="B222" s="114"/>
      <c r="C222" s="197"/>
      <c r="D222" s="121"/>
      <c r="E222" s="140"/>
      <c r="F222" s="82"/>
      <c r="G222" s="144"/>
      <c r="H222" s="82"/>
      <c r="I222" s="79"/>
      <c r="J222" s="74"/>
      <c r="K222" s="69"/>
      <c r="L222" s="118"/>
      <c r="M222" s="217"/>
      <c r="N222" s="219"/>
    </row>
    <row r="223" spans="1:14" s="169" customFormat="1" ht="15.6" x14ac:dyDescent="0.3">
      <c r="A223" s="336" t="s">
        <v>495</v>
      </c>
      <c r="B223" s="416" t="s">
        <v>623</v>
      </c>
      <c r="C223" s="418" t="s">
        <v>624</v>
      </c>
      <c r="D223" s="121" t="s">
        <v>334</v>
      </c>
      <c r="E223" s="140" t="s">
        <v>182</v>
      </c>
      <c r="F223" s="82" t="s">
        <v>217</v>
      </c>
      <c r="G223" s="144" t="s">
        <v>183</v>
      </c>
      <c r="H223" s="82" t="s">
        <v>217</v>
      </c>
      <c r="I223" s="79" t="s">
        <v>193</v>
      </c>
      <c r="J223" s="74" t="s">
        <v>458</v>
      </c>
      <c r="K223" s="69" t="s">
        <v>459</v>
      </c>
      <c r="L223" s="337"/>
      <c r="M223" s="168" t="s">
        <v>80</v>
      </c>
      <c r="N223" s="175"/>
    </row>
    <row r="224" spans="1:14" s="141" customFormat="1" ht="15.6" x14ac:dyDescent="0.3">
      <c r="A224" s="336" t="s">
        <v>495</v>
      </c>
      <c r="B224" s="416" t="s">
        <v>628</v>
      </c>
      <c r="C224" s="418" t="s">
        <v>598</v>
      </c>
      <c r="D224" s="419" t="s">
        <v>629</v>
      </c>
      <c r="E224" s="140" t="s">
        <v>182</v>
      </c>
      <c r="F224" s="420" t="s">
        <v>630</v>
      </c>
      <c r="G224" s="144" t="s">
        <v>183</v>
      </c>
      <c r="H224" s="420" t="s">
        <v>630</v>
      </c>
      <c r="I224" s="421" t="s">
        <v>631</v>
      </c>
      <c r="J224" s="74" t="s">
        <v>458</v>
      </c>
      <c r="K224" s="69" t="s">
        <v>459</v>
      </c>
      <c r="L224" s="337"/>
      <c r="M224" s="339" t="s">
        <v>80</v>
      </c>
      <c r="N224" s="110"/>
    </row>
    <row r="225" spans="1:14" s="141" customFormat="1" ht="15.6" x14ac:dyDescent="0.3">
      <c r="A225" s="336"/>
      <c r="B225" s="114" t="s">
        <v>145</v>
      </c>
      <c r="C225" s="197" t="s">
        <v>147</v>
      </c>
      <c r="D225" s="121" t="s">
        <v>335</v>
      </c>
      <c r="E225" s="140" t="s">
        <v>182</v>
      </c>
      <c r="F225" s="82" t="s">
        <v>219</v>
      </c>
      <c r="G225" s="144" t="s">
        <v>183</v>
      </c>
      <c r="H225" s="82" t="s">
        <v>219</v>
      </c>
      <c r="I225" s="79" t="s">
        <v>283</v>
      </c>
      <c r="J225" s="74" t="s">
        <v>458</v>
      </c>
      <c r="K225" s="69" t="s">
        <v>459</v>
      </c>
      <c r="L225" s="337"/>
      <c r="M225" s="339" t="s">
        <v>80</v>
      </c>
      <c r="N225" s="110" t="s">
        <v>107</v>
      </c>
    </row>
    <row r="226" spans="1:14" s="218" customFormat="1" ht="15.6" x14ac:dyDescent="0.3">
      <c r="A226" s="141"/>
      <c r="B226" s="416" t="s">
        <v>634</v>
      </c>
      <c r="C226" s="418" t="s">
        <v>635</v>
      </c>
      <c r="D226" s="121" t="s">
        <v>336</v>
      </c>
      <c r="E226" s="140" t="s">
        <v>182</v>
      </c>
      <c r="F226" s="82" t="s">
        <v>220</v>
      </c>
      <c r="G226" s="144" t="s">
        <v>183</v>
      </c>
      <c r="H226" s="82" t="s">
        <v>220</v>
      </c>
      <c r="I226" s="79" t="s">
        <v>285</v>
      </c>
      <c r="J226" s="74" t="s">
        <v>458</v>
      </c>
      <c r="K226" s="69" t="s">
        <v>459</v>
      </c>
      <c r="L226" s="337"/>
      <c r="M226" s="339" t="s">
        <v>80</v>
      </c>
      <c r="N226" s="219"/>
    </row>
    <row r="227" spans="1:14" s="218" customFormat="1" ht="15.6" x14ac:dyDescent="0.3">
      <c r="A227" s="141"/>
      <c r="B227" s="114" t="s">
        <v>468</v>
      </c>
      <c r="C227" s="197" t="s">
        <v>469</v>
      </c>
      <c r="D227" s="121" t="s">
        <v>460</v>
      </c>
      <c r="E227" s="140" t="s">
        <v>63</v>
      </c>
      <c r="F227" s="82" t="s">
        <v>352</v>
      </c>
      <c r="G227" s="144" t="s">
        <v>64</v>
      </c>
      <c r="H227" s="82" t="s">
        <v>352</v>
      </c>
      <c r="I227" s="79" t="s">
        <v>409</v>
      </c>
      <c r="J227" s="74" t="s">
        <v>80</v>
      </c>
      <c r="K227" s="69" t="s">
        <v>144</v>
      </c>
      <c r="L227" s="337"/>
      <c r="M227" s="339" t="s">
        <v>80</v>
      </c>
      <c r="N227" s="219"/>
    </row>
    <row r="228" spans="1:14" s="218" customFormat="1" ht="15.6" x14ac:dyDescent="0.3">
      <c r="A228" s="141"/>
      <c r="B228" s="114" t="s">
        <v>363</v>
      </c>
      <c r="C228" s="197" t="s">
        <v>365</v>
      </c>
      <c r="D228" s="121" t="s">
        <v>461</v>
      </c>
      <c r="E228" s="140" t="s">
        <v>63</v>
      </c>
      <c r="F228" s="82" t="s">
        <v>359</v>
      </c>
      <c r="G228" s="144" t="s">
        <v>64</v>
      </c>
      <c r="H228" s="82" t="s">
        <v>359</v>
      </c>
      <c r="I228" s="79" t="s">
        <v>410</v>
      </c>
      <c r="J228" s="74" t="s">
        <v>80</v>
      </c>
      <c r="K228" s="69" t="s">
        <v>144</v>
      </c>
      <c r="L228" s="337"/>
      <c r="M228" s="339" t="s">
        <v>80</v>
      </c>
      <c r="N228" s="219"/>
    </row>
    <row r="229" spans="1:14" s="218" customFormat="1" ht="15.6" x14ac:dyDescent="0.3">
      <c r="A229" s="240"/>
      <c r="B229" s="287" t="s">
        <v>364</v>
      </c>
      <c r="C229" s="288" t="s">
        <v>366</v>
      </c>
      <c r="D229" s="280" t="s">
        <v>591</v>
      </c>
      <c r="E229" s="244" t="s">
        <v>63</v>
      </c>
      <c r="F229" s="281" t="s">
        <v>369</v>
      </c>
      <c r="G229" s="246" t="s">
        <v>64</v>
      </c>
      <c r="H229" s="281" t="s">
        <v>369</v>
      </c>
      <c r="I229" s="259" t="s">
        <v>442</v>
      </c>
      <c r="J229" s="321" t="s">
        <v>80</v>
      </c>
      <c r="K229" s="283" t="s">
        <v>144</v>
      </c>
      <c r="L229" s="284"/>
      <c r="M229" s="339" t="s">
        <v>80</v>
      </c>
      <c r="N229" s="219"/>
    </row>
    <row r="230" spans="1:14" s="218" customFormat="1" ht="15.6" x14ac:dyDescent="0.3">
      <c r="A230" s="240"/>
      <c r="B230" s="287" t="s">
        <v>562</v>
      </c>
      <c r="C230" s="288" t="s">
        <v>563</v>
      </c>
      <c r="D230" s="280" t="s">
        <v>592</v>
      </c>
      <c r="E230" s="244" t="s">
        <v>63</v>
      </c>
      <c r="F230" s="281" t="s">
        <v>398</v>
      </c>
      <c r="G230" s="246" t="s">
        <v>64</v>
      </c>
      <c r="H230" s="281" t="s">
        <v>398</v>
      </c>
      <c r="I230" s="259" t="s">
        <v>566</v>
      </c>
      <c r="J230" s="321" t="s">
        <v>80</v>
      </c>
      <c r="K230" s="283" t="s">
        <v>144</v>
      </c>
      <c r="L230" s="284"/>
      <c r="M230" s="339" t="s">
        <v>80</v>
      </c>
      <c r="N230" s="219"/>
    </row>
    <row r="231" spans="1:14" s="218" customFormat="1" ht="15.6" x14ac:dyDescent="0.3">
      <c r="A231" s="141"/>
      <c r="B231" s="114"/>
      <c r="C231" s="197"/>
      <c r="D231" s="121"/>
      <c r="E231" s="140"/>
      <c r="F231" s="82"/>
      <c r="G231" s="144"/>
      <c r="H231" s="82"/>
      <c r="I231" s="79"/>
      <c r="J231" s="74"/>
      <c r="K231" s="69"/>
      <c r="L231" s="118"/>
      <c r="M231" s="217"/>
      <c r="N231" s="219"/>
    </row>
    <row r="232" spans="1:14" s="169" customFormat="1" ht="15.6" x14ac:dyDescent="0.3">
      <c r="A232" s="192" t="s">
        <v>495</v>
      </c>
      <c r="B232" s="114" t="s">
        <v>530</v>
      </c>
      <c r="C232" s="132" t="s">
        <v>181</v>
      </c>
      <c r="D232" s="121" t="s">
        <v>340</v>
      </c>
      <c r="E232" s="140" t="s">
        <v>182</v>
      </c>
      <c r="F232" s="82" t="s">
        <v>256</v>
      </c>
      <c r="G232" s="144" t="s">
        <v>183</v>
      </c>
      <c r="H232" s="82" t="s">
        <v>256</v>
      </c>
      <c r="I232" s="79" t="s">
        <v>257</v>
      </c>
      <c r="J232" s="74" t="s">
        <v>462</v>
      </c>
      <c r="K232" s="69" t="s">
        <v>403</v>
      </c>
      <c r="L232" s="337"/>
      <c r="M232" s="168" t="s">
        <v>82</v>
      </c>
      <c r="N232" s="175"/>
    </row>
    <row r="233" spans="1:14" s="141" customFormat="1" ht="15.6" x14ac:dyDescent="0.3">
      <c r="A233" s="417" t="s">
        <v>622</v>
      </c>
      <c r="B233" s="416" t="s">
        <v>621</v>
      </c>
      <c r="C233" s="132" t="s">
        <v>263</v>
      </c>
      <c r="D233" s="121" t="s">
        <v>341</v>
      </c>
      <c r="E233" s="140" t="s">
        <v>182</v>
      </c>
      <c r="F233" s="82" t="s">
        <v>257</v>
      </c>
      <c r="G233" s="144" t="s">
        <v>183</v>
      </c>
      <c r="H233" s="82" t="s">
        <v>257</v>
      </c>
      <c r="I233" s="79" t="s">
        <v>258</v>
      </c>
      <c r="J233" s="74" t="s">
        <v>462</v>
      </c>
      <c r="K233" s="69" t="s">
        <v>403</v>
      </c>
      <c r="L233" s="337"/>
      <c r="M233" s="339" t="s">
        <v>82</v>
      </c>
      <c r="N233" s="110"/>
    </row>
    <row r="234" spans="1:14" s="141" customFormat="1" ht="15.6" x14ac:dyDescent="0.3">
      <c r="A234" s="192"/>
      <c r="B234" s="114" t="s">
        <v>337</v>
      </c>
      <c r="C234" s="132" t="s">
        <v>263</v>
      </c>
      <c r="D234" s="121" t="s">
        <v>342</v>
      </c>
      <c r="E234" s="140" t="s">
        <v>182</v>
      </c>
      <c r="F234" s="82" t="s">
        <v>258</v>
      </c>
      <c r="G234" s="144" t="s">
        <v>183</v>
      </c>
      <c r="H234" s="82" t="s">
        <v>258</v>
      </c>
      <c r="I234" s="79" t="s">
        <v>259</v>
      </c>
      <c r="J234" s="74" t="s">
        <v>462</v>
      </c>
      <c r="K234" s="69" t="s">
        <v>403</v>
      </c>
      <c r="L234" s="337"/>
      <c r="M234" s="339" t="s">
        <v>82</v>
      </c>
      <c r="N234" s="110" t="s">
        <v>107</v>
      </c>
    </row>
    <row r="235" spans="1:14" s="218" customFormat="1" ht="15.6" x14ac:dyDescent="0.3">
      <c r="A235" s="336"/>
      <c r="B235" s="114" t="s">
        <v>338</v>
      </c>
      <c r="C235" s="132" t="s">
        <v>339</v>
      </c>
      <c r="D235" s="121" t="s">
        <v>343</v>
      </c>
      <c r="E235" s="140" t="s">
        <v>182</v>
      </c>
      <c r="F235" s="82" t="s">
        <v>259</v>
      </c>
      <c r="G235" s="144" t="s">
        <v>183</v>
      </c>
      <c r="H235" s="82" t="s">
        <v>259</v>
      </c>
      <c r="I235" s="79" t="s">
        <v>333</v>
      </c>
      <c r="J235" s="74" t="s">
        <v>462</v>
      </c>
      <c r="K235" s="69" t="s">
        <v>403</v>
      </c>
      <c r="L235" s="337"/>
      <c r="M235" s="339" t="s">
        <v>82</v>
      </c>
      <c r="N235" s="219"/>
    </row>
    <row r="236" spans="1:14" s="218" customFormat="1" ht="15.6" x14ac:dyDescent="0.3">
      <c r="A236" s="192"/>
      <c r="B236" s="114" t="s">
        <v>337</v>
      </c>
      <c r="C236" s="132" t="s">
        <v>455</v>
      </c>
      <c r="D236" s="121" t="s">
        <v>464</v>
      </c>
      <c r="E236" s="140" t="s">
        <v>63</v>
      </c>
      <c r="F236" s="82" t="s">
        <v>386</v>
      </c>
      <c r="G236" s="144" t="s">
        <v>64</v>
      </c>
      <c r="H236" s="82" t="s">
        <v>386</v>
      </c>
      <c r="I236" s="79" t="s">
        <v>401</v>
      </c>
      <c r="J236" s="74" t="s">
        <v>82</v>
      </c>
      <c r="K236" s="69" t="s">
        <v>139</v>
      </c>
      <c r="L236" s="337"/>
      <c r="M236" s="339" t="s">
        <v>82</v>
      </c>
      <c r="N236" s="219"/>
    </row>
    <row r="237" spans="1:14" s="218" customFormat="1" ht="15.6" x14ac:dyDescent="0.3">
      <c r="A237" s="192"/>
      <c r="B237" s="114" t="s">
        <v>338</v>
      </c>
      <c r="C237" s="132" t="s">
        <v>463</v>
      </c>
      <c r="D237" s="121" t="s">
        <v>465</v>
      </c>
      <c r="E237" s="140" t="s">
        <v>63</v>
      </c>
      <c r="F237" s="82" t="s">
        <v>402</v>
      </c>
      <c r="G237" s="144" t="s">
        <v>64</v>
      </c>
      <c r="H237" s="82" t="s">
        <v>402</v>
      </c>
      <c r="I237" s="79" t="s">
        <v>457</v>
      </c>
      <c r="J237" s="74" t="s">
        <v>82</v>
      </c>
      <c r="K237" s="69" t="s">
        <v>139</v>
      </c>
      <c r="L237" s="337"/>
      <c r="M237" s="339" t="s">
        <v>82</v>
      </c>
      <c r="N237" s="219"/>
    </row>
    <row r="238" spans="1:14" s="218" customFormat="1" ht="15.6" x14ac:dyDescent="0.3">
      <c r="A238" s="251"/>
      <c r="B238" s="287" t="s">
        <v>337</v>
      </c>
      <c r="C238" s="303" t="s">
        <v>463</v>
      </c>
      <c r="D238" s="280" t="s">
        <v>594</v>
      </c>
      <c r="E238" s="244" t="s">
        <v>63</v>
      </c>
      <c r="F238" s="281" t="s">
        <v>457</v>
      </c>
      <c r="G238" s="246" t="s">
        <v>64</v>
      </c>
      <c r="H238" s="281" t="s">
        <v>457</v>
      </c>
      <c r="I238" s="259" t="s">
        <v>552</v>
      </c>
      <c r="J238" s="321" t="s">
        <v>82</v>
      </c>
      <c r="K238" s="283" t="s">
        <v>139</v>
      </c>
      <c r="L238" s="284"/>
      <c r="M238" s="339" t="s">
        <v>82</v>
      </c>
      <c r="N238" s="219"/>
    </row>
    <row r="239" spans="1:14" s="218" customFormat="1" ht="15.6" x14ac:dyDescent="0.3">
      <c r="A239" s="251"/>
      <c r="B239" s="287" t="s">
        <v>338</v>
      </c>
      <c r="C239" s="303" t="s">
        <v>593</v>
      </c>
      <c r="D239" s="280" t="s">
        <v>595</v>
      </c>
      <c r="E239" s="244" t="s">
        <v>63</v>
      </c>
      <c r="F239" s="281" t="s">
        <v>411</v>
      </c>
      <c r="G239" s="246" t="s">
        <v>64</v>
      </c>
      <c r="H239" s="281" t="s">
        <v>411</v>
      </c>
      <c r="I239" s="259" t="s">
        <v>590</v>
      </c>
      <c r="J239" s="321" t="s">
        <v>82</v>
      </c>
      <c r="K239" s="283" t="s">
        <v>139</v>
      </c>
      <c r="L239" s="284"/>
      <c r="M239" s="339" t="s">
        <v>82</v>
      </c>
      <c r="N239" s="219"/>
    </row>
    <row r="240" spans="1:14" s="218" customFormat="1" ht="15.6" x14ac:dyDescent="0.3">
      <c r="A240" s="192"/>
      <c r="B240" s="114"/>
      <c r="C240" s="132"/>
      <c r="D240" s="121"/>
      <c r="E240" s="140"/>
      <c r="F240" s="82"/>
      <c r="G240" s="144"/>
      <c r="H240" s="82"/>
      <c r="I240" s="79"/>
      <c r="J240" s="74"/>
      <c r="K240" s="69"/>
      <c r="L240" s="118"/>
      <c r="M240" s="169"/>
      <c r="N240" s="219"/>
    </row>
    <row r="241" spans="1:14" s="141" customFormat="1" ht="15.6" x14ac:dyDescent="0.3">
      <c r="A241" s="192"/>
      <c r="B241" s="202" t="s">
        <v>636</v>
      </c>
      <c r="C241" s="132" t="s">
        <v>637</v>
      </c>
      <c r="D241" s="203" t="s">
        <v>279</v>
      </c>
      <c r="E241" s="140" t="s">
        <v>182</v>
      </c>
      <c r="F241" s="82" t="s">
        <v>189</v>
      </c>
      <c r="G241" s="144" t="s">
        <v>183</v>
      </c>
      <c r="H241" s="82" t="s">
        <v>189</v>
      </c>
      <c r="I241" s="204" t="s">
        <v>218</v>
      </c>
      <c r="J241" s="143" t="s">
        <v>134</v>
      </c>
      <c r="K241" s="66" t="s">
        <v>466</v>
      </c>
      <c r="L241" s="145"/>
      <c r="M241" s="339" t="s">
        <v>134</v>
      </c>
      <c r="N241" s="110"/>
    </row>
    <row r="242" spans="1:14" s="141" customFormat="1" ht="15.6" x14ac:dyDescent="0.3">
      <c r="A242" s="192"/>
      <c r="B242" s="408" t="s">
        <v>614</v>
      </c>
      <c r="C242" s="409" t="s">
        <v>615</v>
      </c>
      <c r="D242" s="413" t="s">
        <v>617</v>
      </c>
      <c r="E242" s="140" t="s">
        <v>182</v>
      </c>
      <c r="F242" s="82" t="s">
        <v>190</v>
      </c>
      <c r="G242" s="144" t="s">
        <v>183</v>
      </c>
      <c r="H242" s="82" t="s">
        <v>190</v>
      </c>
      <c r="I242" s="414" t="s">
        <v>616</v>
      </c>
      <c r="J242" s="143" t="s">
        <v>134</v>
      </c>
      <c r="K242" s="66" t="s">
        <v>466</v>
      </c>
      <c r="L242" s="145"/>
      <c r="M242" s="339" t="s">
        <v>134</v>
      </c>
      <c r="N242" s="110"/>
    </row>
    <row r="243" spans="1:14" s="218" customFormat="1" ht="15.6" x14ac:dyDescent="0.3">
      <c r="A243" s="336"/>
      <c r="B243" s="408" t="s">
        <v>632</v>
      </c>
      <c r="C243" s="409" t="s">
        <v>633</v>
      </c>
      <c r="D243" s="203" t="s">
        <v>281</v>
      </c>
      <c r="E243" s="140" t="s">
        <v>182</v>
      </c>
      <c r="F243" s="82" t="s">
        <v>191</v>
      </c>
      <c r="G243" s="144" t="s">
        <v>183</v>
      </c>
      <c r="H243" s="82" t="s">
        <v>191</v>
      </c>
      <c r="I243" s="204" t="s">
        <v>220</v>
      </c>
      <c r="J243" s="143" t="s">
        <v>134</v>
      </c>
      <c r="K243" s="66" t="s">
        <v>466</v>
      </c>
      <c r="L243" s="145"/>
      <c r="M243" s="339" t="s">
        <v>134</v>
      </c>
      <c r="N243" s="219"/>
    </row>
    <row r="244" spans="1:14" s="218" customFormat="1" ht="15.6" x14ac:dyDescent="0.3">
      <c r="A244" s="192"/>
      <c r="B244" s="202" t="s">
        <v>155</v>
      </c>
      <c r="C244" s="132" t="s">
        <v>156</v>
      </c>
      <c r="D244" s="203" t="s">
        <v>282</v>
      </c>
      <c r="E244" s="140" t="s">
        <v>182</v>
      </c>
      <c r="F244" s="82" t="s">
        <v>205</v>
      </c>
      <c r="G244" s="144" t="s">
        <v>183</v>
      </c>
      <c r="H244" s="82" t="s">
        <v>205</v>
      </c>
      <c r="I244" s="204" t="s">
        <v>221</v>
      </c>
      <c r="J244" s="143" t="s">
        <v>134</v>
      </c>
      <c r="K244" s="66" t="s">
        <v>466</v>
      </c>
      <c r="L244" s="145"/>
      <c r="M244" s="339" t="s">
        <v>134</v>
      </c>
      <c r="N244" s="219"/>
    </row>
    <row r="245" spans="1:14" s="218" customFormat="1" ht="15.6" x14ac:dyDescent="0.3">
      <c r="A245" s="192"/>
      <c r="B245" s="202" t="s">
        <v>145</v>
      </c>
      <c r="C245" s="132" t="s">
        <v>147</v>
      </c>
      <c r="D245" s="203" t="s">
        <v>407</v>
      </c>
      <c r="E245" s="140" t="s">
        <v>63</v>
      </c>
      <c r="F245" s="82" t="s">
        <v>352</v>
      </c>
      <c r="G245" s="144" t="s">
        <v>64</v>
      </c>
      <c r="H245" s="82" t="s">
        <v>352</v>
      </c>
      <c r="I245" s="204" t="s">
        <v>402</v>
      </c>
      <c r="J245" s="143" t="s">
        <v>141</v>
      </c>
      <c r="K245" s="66" t="s">
        <v>142</v>
      </c>
      <c r="L245" s="145"/>
      <c r="M245" s="339" t="s">
        <v>134</v>
      </c>
      <c r="N245" s="219"/>
    </row>
    <row r="246" spans="1:14" s="218" customFormat="1" ht="15.6" x14ac:dyDescent="0.3">
      <c r="A246" s="192"/>
      <c r="B246" s="202" t="s">
        <v>468</v>
      </c>
      <c r="C246" s="132" t="s">
        <v>469</v>
      </c>
      <c r="D246" s="203" t="s">
        <v>408</v>
      </c>
      <c r="E246" s="140" t="s">
        <v>63</v>
      </c>
      <c r="F246" s="82" t="s">
        <v>388</v>
      </c>
      <c r="G246" s="144" t="s">
        <v>64</v>
      </c>
      <c r="H246" s="82" t="s">
        <v>388</v>
      </c>
      <c r="I246" s="204" t="s">
        <v>369</v>
      </c>
      <c r="J246" s="143" t="s">
        <v>141</v>
      </c>
      <c r="K246" s="66" t="s">
        <v>142</v>
      </c>
      <c r="L246" s="145"/>
      <c r="M246" s="339" t="s">
        <v>134</v>
      </c>
      <c r="N246" s="219"/>
    </row>
    <row r="247" spans="1:14" s="218" customFormat="1" ht="15.6" x14ac:dyDescent="0.3">
      <c r="A247" s="251"/>
      <c r="B247" s="304" t="s">
        <v>363</v>
      </c>
      <c r="C247" s="303" t="s">
        <v>365</v>
      </c>
      <c r="D247" s="305" t="s">
        <v>488</v>
      </c>
      <c r="E247" s="244" t="s">
        <v>63</v>
      </c>
      <c r="F247" s="281" t="s">
        <v>360</v>
      </c>
      <c r="G247" s="246" t="s">
        <v>64</v>
      </c>
      <c r="H247" s="281" t="s">
        <v>360</v>
      </c>
      <c r="I247" s="306" t="s">
        <v>411</v>
      </c>
      <c r="J247" s="248" t="s">
        <v>141</v>
      </c>
      <c r="K247" s="249" t="s">
        <v>142</v>
      </c>
      <c r="L247" s="250"/>
      <c r="M247" s="339" t="s">
        <v>134</v>
      </c>
      <c r="N247" s="219"/>
    </row>
    <row r="248" spans="1:14" s="218" customFormat="1" ht="15.6" x14ac:dyDescent="0.3">
      <c r="A248" s="251"/>
      <c r="B248" s="304" t="s">
        <v>364</v>
      </c>
      <c r="C248" s="303" t="s">
        <v>366</v>
      </c>
      <c r="D248" s="305" t="s">
        <v>564</v>
      </c>
      <c r="E248" s="244" t="s">
        <v>63</v>
      </c>
      <c r="F248" s="281" t="s">
        <v>398</v>
      </c>
      <c r="G248" s="246" t="s">
        <v>64</v>
      </c>
      <c r="H248" s="281" t="s">
        <v>398</v>
      </c>
      <c r="I248" s="306" t="s">
        <v>412</v>
      </c>
      <c r="J248" s="248" t="s">
        <v>141</v>
      </c>
      <c r="K248" s="249" t="s">
        <v>142</v>
      </c>
      <c r="L248" s="250"/>
      <c r="M248" s="339" t="s">
        <v>134</v>
      </c>
      <c r="N248" s="219"/>
    </row>
    <row r="249" spans="1:14" s="218" customFormat="1" ht="15.6" x14ac:dyDescent="0.3">
      <c r="A249" s="192"/>
      <c r="B249" s="202"/>
      <c r="C249" s="132"/>
      <c r="D249" s="203"/>
      <c r="E249" s="140"/>
      <c r="F249" s="82"/>
      <c r="G249" s="144"/>
      <c r="H249" s="82"/>
      <c r="I249" s="204"/>
      <c r="J249" s="143"/>
      <c r="K249" s="66"/>
      <c r="L249" s="145"/>
      <c r="M249" s="339"/>
      <c r="N249" s="219"/>
    </row>
    <row r="250" spans="1:14" s="141" customFormat="1" ht="15" customHeight="1" x14ac:dyDescent="0.3">
      <c r="A250" s="336" t="s">
        <v>495</v>
      </c>
      <c r="B250" s="408" t="s">
        <v>607</v>
      </c>
      <c r="C250" s="409" t="s">
        <v>526</v>
      </c>
      <c r="D250" s="410" t="s">
        <v>608</v>
      </c>
      <c r="E250" s="209" t="s">
        <v>182</v>
      </c>
      <c r="F250" s="210" t="s">
        <v>246</v>
      </c>
      <c r="G250" s="209" t="s">
        <v>183</v>
      </c>
      <c r="H250" s="210" t="s">
        <v>246</v>
      </c>
      <c r="I250" s="410" t="s">
        <v>609</v>
      </c>
      <c r="J250" s="209" t="s">
        <v>467</v>
      </c>
      <c r="K250" s="209" t="s">
        <v>459</v>
      </c>
      <c r="L250" s="211"/>
      <c r="M250" s="339" t="s">
        <v>146</v>
      </c>
    </row>
    <row r="251" spans="1:14" s="141" customFormat="1" ht="15" customHeight="1" x14ac:dyDescent="0.3">
      <c r="A251" s="336" t="s">
        <v>495</v>
      </c>
      <c r="B251" s="408" t="s">
        <v>625</v>
      </c>
      <c r="C251" s="409" t="s">
        <v>626</v>
      </c>
      <c r="D251" s="410" t="s">
        <v>627</v>
      </c>
      <c r="E251" s="209" t="s">
        <v>182</v>
      </c>
      <c r="F251" s="210" t="s">
        <v>247</v>
      </c>
      <c r="G251" s="209" t="s">
        <v>183</v>
      </c>
      <c r="H251" s="210" t="s">
        <v>247</v>
      </c>
      <c r="I251" s="410" t="s">
        <v>351</v>
      </c>
      <c r="J251" s="209" t="s">
        <v>467</v>
      </c>
      <c r="K251" s="209" t="s">
        <v>459</v>
      </c>
      <c r="L251" s="211"/>
      <c r="M251" s="339" t="s">
        <v>146</v>
      </c>
    </row>
    <row r="252" spans="1:14" s="141" customFormat="1" ht="15" customHeight="1" x14ac:dyDescent="0.3">
      <c r="A252" s="192"/>
      <c r="B252" s="202" t="s">
        <v>155</v>
      </c>
      <c r="C252" s="132" t="s">
        <v>156</v>
      </c>
      <c r="D252" s="208" t="s">
        <v>281</v>
      </c>
      <c r="E252" s="209" t="s">
        <v>182</v>
      </c>
      <c r="F252" s="210" t="s">
        <v>248</v>
      </c>
      <c r="G252" s="209" t="s">
        <v>183</v>
      </c>
      <c r="H252" s="210" t="s">
        <v>248</v>
      </c>
      <c r="I252" s="208" t="s">
        <v>294</v>
      </c>
      <c r="J252" s="209" t="s">
        <v>467</v>
      </c>
      <c r="K252" s="209" t="s">
        <v>459</v>
      </c>
      <c r="L252" s="211"/>
      <c r="M252" s="339" t="s">
        <v>146</v>
      </c>
    </row>
    <row r="253" spans="1:14" s="218" customFormat="1" ht="15" customHeight="1" x14ac:dyDescent="0.3">
      <c r="A253" s="192"/>
      <c r="B253" s="202" t="s">
        <v>145</v>
      </c>
      <c r="C253" s="132" t="s">
        <v>147</v>
      </c>
      <c r="D253" s="208" t="s">
        <v>282</v>
      </c>
      <c r="E253" s="209" t="s">
        <v>182</v>
      </c>
      <c r="F253" s="210" t="s">
        <v>249</v>
      </c>
      <c r="G253" s="209" t="s">
        <v>183</v>
      </c>
      <c r="H253" s="210" t="s">
        <v>249</v>
      </c>
      <c r="I253" s="208" t="s">
        <v>295</v>
      </c>
      <c r="J253" s="209" t="s">
        <v>467</v>
      </c>
      <c r="K253" s="209" t="s">
        <v>459</v>
      </c>
      <c r="L253" s="211"/>
      <c r="M253" s="339" t="s">
        <v>146</v>
      </c>
    </row>
    <row r="254" spans="1:14" s="218" customFormat="1" ht="15" customHeight="1" x14ac:dyDescent="0.3">
      <c r="A254" s="192"/>
      <c r="B254" s="202" t="s">
        <v>468</v>
      </c>
      <c r="C254" s="132" t="s">
        <v>469</v>
      </c>
      <c r="D254" s="208" t="s">
        <v>407</v>
      </c>
      <c r="E254" s="209" t="s">
        <v>63</v>
      </c>
      <c r="F254" s="210" t="s">
        <v>387</v>
      </c>
      <c r="G254" s="209" t="s">
        <v>64</v>
      </c>
      <c r="H254" s="210" t="s">
        <v>387</v>
      </c>
      <c r="I254" s="208" t="s">
        <v>470</v>
      </c>
      <c r="J254" s="209" t="s">
        <v>146</v>
      </c>
      <c r="K254" s="209" t="s">
        <v>144</v>
      </c>
      <c r="L254" s="211"/>
      <c r="M254" s="339" t="s">
        <v>146</v>
      </c>
    </row>
    <row r="255" spans="1:14" s="218" customFormat="1" ht="15" customHeight="1" x14ac:dyDescent="0.3">
      <c r="A255" s="192"/>
      <c r="B255" s="202" t="s">
        <v>363</v>
      </c>
      <c r="C255" s="132" t="s">
        <v>365</v>
      </c>
      <c r="D255" s="208" t="s">
        <v>408</v>
      </c>
      <c r="E255" s="209" t="s">
        <v>63</v>
      </c>
      <c r="F255" s="210" t="s">
        <v>400</v>
      </c>
      <c r="G255" s="209" t="s">
        <v>64</v>
      </c>
      <c r="H255" s="210" t="s">
        <v>400</v>
      </c>
      <c r="I255" s="208" t="s">
        <v>471</v>
      </c>
      <c r="J255" s="209" t="s">
        <v>146</v>
      </c>
      <c r="K255" s="209" t="s">
        <v>144</v>
      </c>
      <c r="L255" s="211"/>
      <c r="M255" s="339" t="s">
        <v>146</v>
      </c>
    </row>
    <row r="256" spans="1:14" s="218" customFormat="1" ht="15" customHeight="1" x14ac:dyDescent="0.3">
      <c r="A256" s="251"/>
      <c r="B256" s="304" t="s">
        <v>364</v>
      </c>
      <c r="C256" s="303" t="s">
        <v>366</v>
      </c>
      <c r="D256" s="322" t="s">
        <v>488</v>
      </c>
      <c r="E256" s="323" t="s">
        <v>63</v>
      </c>
      <c r="F256" s="324" t="s">
        <v>434</v>
      </c>
      <c r="G256" s="323" t="s">
        <v>64</v>
      </c>
      <c r="H256" s="324" t="s">
        <v>434</v>
      </c>
      <c r="I256" s="322" t="s">
        <v>596</v>
      </c>
      <c r="J256" s="323" t="s">
        <v>146</v>
      </c>
      <c r="K256" s="323" t="s">
        <v>144</v>
      </c>
      <c r="L256" s="307"/>
      <c r="M256" s="339" t="s">
        <v>146</v>
      </c>
    </row>
    <row r="257" spans="1:13" s="218" customFormat="1" ht="15" customHeight="1" x14ac:dyDescent="0.3">
      <c r="A257" s="251"/>
      <c r="B257" s="304" t="s">
        <v>562</v>
      </c>
      <c r="C257" s="303" t="s">
        <v>563</v>
      </c>
      <c r="D257" s="322" t="s">
        <v>564</v>
      </c>
      <c r="E257" s="323" t="s">
        <v>63</v>
      </c>
      <c r="F257" s="324" t="s">
        <v>435</v>
      </c>
      <c r="G257" s="323" t="s">
        <v>64</v>
      </c>
      <c r="H257" s="324" t="s">
        <v>435</v>
      </c>
      <c r="I257" s="322" t="s">
        <v>420</v>
      </c>
      <c r="J257" s="323" t="s">
        <v>146</v>
      </c>
      <c r="K257" s="323" t="s">
        <v>144</v>
      </c>
      <c r="L257" s="307"/>
      <c r="M257" s="339" t="s">
        <v>146</v>
      </c>
    </row>
    <row r="258" spans="1:13" s="218" customFormat="1" ht="15" customHeight="1" x14ac:dyDescent="0.3">
      <c r="A258" s="141"/>
      <c r="B258" s="207"/>
      <c r="C258" s="139"/>
      <c r="D258" s="208"/>
      <c r="E258" s="209"/>
      <c r="F258" s="210"/>
      <c r="G258" s="209"/>
      <c r="H258" s="210"/>
      <c r="I258" s="208"/>
      <c r="J258" s="209"/>
      <c r="K258" s="209"/>
      <c r="L258" s="211"/>
    </row>
    <row r="259" spans="1:13" ht="12" x14ac:dyDescent="0.25"/>
  </sheetData>
  <autoFilter ref="A5:O258" xr:uid="{040BF8B4-2AA3-4FF4-8B86-D2B04326D06F}"/>
  <mergeCells count="1">
    <mergeCell ref="B2:B3"/>
  </mergeCells>
  <phoneticPr fontId="1"/>
  <hyperlinks>
    <hyperlink ref="M143:M146" location="'10.インドネシア.マレーシア'!Print_Area" display="JKT" xr:uid="{341AC7E0-7B4C-4BAD-9DE4-DC8EC175263C}"/>
    <hyperlink ref="M224:M226" location="'13.中国（大連・新港・青島・寧波）'!Print_Area" display="DLC" xr:uid="{83C48227-1BD9-44DF-B0FA-928972DFE69A}"/>
    <hyperlink ref="M215:M217" location="'13.中国（大連・新港・青島・寧波）'!Print_Area" display="DLC" xr:uid="{BCF20BF1-AEE5-4EE0-AD33-102FF144AE9D}"/>
    <hyperlink ref="M234:M235" location="'13.中国（大連・新港・青島・寧波）'!Print_Area" display="DLC" xr:uid="{647CD40B-CCC9-4218-A4DD-D365E41DB196}"/>
    <hyperlink ref="M27" location="'1.韓国(釜山 仁川）'!Print_Area" display="INH" xr:uid="{96B786A3-1B7C-4509-AA75-A53CF21441D8}"/>
    <hyperlink ref="M36" location="'2.UAE(DUBAI)'!Print_Area" display="DXB" xr:uid="{5B1318C2-6F65-42A9-AF3F-7A128A8D9FD4}"/>
    <hyperlink ref="M46:M53" location="'3.台湾(基隆)'!Print_Area" display="KLG" xr:uid="{1751A631-D999-4147-BFCE-7BF643DE92AC}"/>
    <hyperlink ref="M70:M72" location="'5.台湾(台中)'!Print_Area" display="TCG" xr:uid="{59015558-940E-4A05-B878-81308A3A594C}"/>
    <hyperlink ref="M162:M165" location="'9.フィリピン'!Print_Area" display="MNL" xr:uid="{B97139E9-662F-4466-B4AA-12C112798329}"/>
    <hyperlink ref="M151:M154" location="'10.インドネシア.マレーシア'!Print_Area" display="JKT" xr:uid="{D2F9863E-64EC-4E1F-A9DF-728A8CEB1517}"/>
    <hyperlink ref="M175:M178" location="'11.タイ'!Print_Area" display="BKK" xr:uid="{DA16FEB5-D82F-43F3-8B3B-74CC343F708E}"/>
    <hyperlink ref="M203:M206" location="'12.ベトナム'!Print_Area" display="HPH" xr:uid="{87005EEC-0F6E-4818-96C3-0E62B8400907}"/>
    <hyperlink ref="M193:M196" location="'12.ベトナム'!Print_Area" display="HPH" xr:uid="{6151E4DE-A380-4910-9174-B61BB9F884CE}"/>
    <hyperlink ref="M54" location="'3.台湾(基隆)'!Print_Area" display="KLG" xr:uid="{221BDA1F-2E27-4DD8-A524-102F008C0843}"/>
    <hyperlink ref="M55" location="'3.台湾(基隆)'!Print_Area" display="KLG" xr:uid="{F263FE2C-E211-4A36-9514-19983B39EA2F}"/>
    <hyperlink ref="M56" location="'3.台湾(基隆)'!Print_Area" display="KLG" xr:uid="{2E421F25-2D35-4BD2-9CDB-4EE5CCB5E848}"/>
    <hyperlink ref="M61" location="'4.台湾(高雄)'!A1" display="KHH" xr:uid="{CA0CD7FD-2EA8-44D4-991D-179328381A38}"/>
    <hyperlink ref="M123:M124" location="'8.シンガポール'!Print_Area" display="SIN" xr:uid="{9AB1B8C3-AB6C-4F00-9A8E-5D3CDBD46716}"/>
    <hyperlink ref="M162:M164" location="'9.フィリピン'!Print_Area" display="MNL" xr:uid="{ADDE159B-EC33-4138-B65F-0E8A7E5F6200}"/>
    <hyperlink ref="M151:M152" location="'10.インドネシア.マレーシア'!Print_Area" display="JKT" xr:uid="{EEACCE0B-951D-4975-931F-F82AE777E94E}"/>
    <hyperlink ref="M151" location="'10.インドネシア'!A1" display="JKT" xr:uid="{AEB771A1-1A2E-4388-84F7-EEC91497AEF7}"/>
    <hyperlink ref="M142:M145" location="'10.インドネシア.マレーシア'!Print_Area" display="JKT" xr:uid="{4129B547-E6E6-4550-B473-A402329D724E}"/>
    <hyperlink ref="M142:M143" location="'11.タイ'!Print_Area" display="BKK" xr:uid="{1A1129E5-0B79-4688-9778-472F14141F93}"/>
    <hyperlink ref="M193:M194" location="'12.ベトナム'!Print_Area" display="HPH" xr:uid="{71B7C2B5-B4BE-4982-90D2-2290F8C27B0E}"/>
    <hyperlink ref="M223:M225" location="'13.中国（大連・新港・青島・寧波）'!Print_Area" display="DLC" xr:uid="{FE36EFCD-00D1-429D-B9A5-1F09D0834DF3}"/>
    <hyperlink ref="M223" location="'13.中国（大連・新港・青島・寧波）'!Print_Area" display="DLC" xr:uid="{68C42A56-8194-47F2-9533-688B7A676A9A}"/>
    <hyperlink ref="M214:M216" location="'13.中国（大連・新港・青島・寧波）'!Print_Area" display="DLC" xr:uid="{115F727C-EB2B-4238-A986-223E4E60CEC4}"/>
    <hyperlink ref="M214" location="'2.UAE(DUBAI)'!Print_Area" display="DXB" xr:uid="{665377D1-872F-4BED-8F22-862B006314B6}"/>
    <hyperlink ref="M233:M234" location="'13.中国（大連・新港・青島・寧波）'!Print_Area" display="DLC" xr:uid="{4A1F362E-F773-41C6-8343-038BED907BFF}"/>
    <hyperlink ref="M232" location="'3.台湾(基隆)'!Print_Area" display="KLG" xr:uid="{0D6A406B-C20F-42D6-8F0E-2E87F92C52E3}"/>
    <hyperlink ref="M241" location="'8.シンガポール'!Print_Area" display="SIN" xr:uid="{EAE63FE3-E3BB-4E9C-A934-B3C2A46FACD5}"/>
    <hyperlink ref="M205:M209" location="'13.中国（大連・新港・青島・寧波）'!Print_Area" display="DLC" xr:uid="{63C6DE42-0848-40E0-8813-4131FE82563A}"/>
    <hyperlink ref="M204:M207" location="'12.ベトナム'!Print_Area" display="HPH" xr:uid="{F479A4B2-9CB9-4943-8A92-564E1987491F}"/>
    <hyperlink ref="M50:M52" location="'3.台湾(基隆)'!Print_Area" display="KLG" xr:uid="{76CE373C-4864-44B8-AD53-B681B497D38F}"/>
    <hyperlink ref="M53" location="'3.台湾(基隆)'!Print_Area" display="KLG" xr:uid="{01768EF8-AC9C-4A3D-8228-51483389AB33}"/>
    <hyperlink ref="M81:M88" location="'6.香港'!Print_Area" display="HKG" xr:uid="{DA7EB8F9-D431-44A5-B867-F3B64AC8CE1D}"/>
    <hyperlink ref="M6" location="'1.韓国(釜山 仁川）'!Print_Area" display="INH" xr:uid="{64B91477-40C1-453E-A88D-C53725714D9C}"/>
    <hyperlink ref="M57" location="'3.台湾(基隆)'!Print_Area" display="KLG" xr:uid="{6805E811-1380-40C3-9D86-35BE6B4BED53}"/>
    <hyperlink ref="M152:M157" location="'10.インドネシア.マレーシア'!Print_Area" display="JKT" xr:uid="{11A1FCBC-B9B7-468A-8C76-CC80A8F6CDC4}"/>
    <hyperlink ref="M158:M160" location="'10.インドネシア.マレーシア'!Print_Area" display="JKT" xr:uid="{527ADD06-B533-4D0E-B32E-EF09C4DB8075}"/>
    <hyperlink ref="M176:M182" location="'11.タイ'!Print_Area" display="BKK" xr:uid="{70FF34EC-CB7E-465C-9B0E-7813AC28D814}"/>
    <hyperlink ref="M194:M200" location="'12.ベトナム'!Print_Area" display="HPH" xr:uid="{0B355BC7-D2C9-4299-9835-4741BB3E09FB}"/>
    <hyperlink ref="M208:M211" location="'13.中国（大連・新港・青島・寧波）'!Print_Area" display="DLC" xr:uid="{2114C5C9-6D30-4FF0-8931-5F7C72C720B5}"/>
    <hyperlink ref="M96:M97" location="'1.韓国(釜山 仁川）'!Print_Area" display="INH" xr:uid="{45974E16-8E45-4E77-BA4F-C87B0DE4604B}"/>
    <hyperlink ref="M217:M221" location="'13.中国（大連・新港・青島・寧波）'!Print_Area" display="DLC" xr:uid="{FDBCB3FD-55EB-4831-8C73-E9CC93EF9390}"/>
    <hyperlink ref="M226:M230" location="'13.中国（大連・新港・青島・寧波）'!Print_Area" display="DLC" xr:uid="{4D0F7B44-2D7B-444A-9315-AA1116ED0538}"/>
    <hyperlink ref="M235:M239" location="'13.中国（大連・新港・青島・寧波）'!Print_Area" display="DLC" xr:uid="{BAF2E43F-88E9-4D00-BBE0-1DDD69E2D87C}"/>
    <hyperlink ref="M242:M248" location="'8.シンガポール'!Print_Area" display="SIN" xr:uid="{9857EFC3-0A4C-4157-B6E4-AA5A0E16137C}"/>
    <hyperlink ref="M58" location="'3.台湾(基隆)'!Print_Area" display="KLG" xr:uid="{422EAAB0-1677-4E65-B110-6FF2D4A897EF}"/>
    <hyperlink ref="M7:M23" location="'1.韓国(釜山 仁川）'!Print_Area" display="INH" xr:uid="{7DAB09B5-7C1D-4868-972A-3951207399C9}"/>
    <hyperlink ref="M28:M34" location="'1.韓国(釜山 仁川）'!Print_Area" display="INH" xr:uid="{B7E691E0-F1B3-43C9-9975-F82E4AF50CD7}"/>
    <hyperlink ref="M37:M42" location="'2.UAE(DUBAI)'!Print_Area" display="DXB" xr:uid="{36ED69A2-2A87-4031-9E27-C42318233A0A}"/>
    <hyperlink ref="M72:M79" location="'5.台湾(台中)'!Print_Area" display="TCG" xr:uid="{8AD730FB-3CFF-44C3-A764-1B9E031E66F8}"/>
    <hyperlink ref="M82:M92" location="'6.香港'!Print_Area" display="HKG" xr:uid="{F5C63F54-27CD-49D5-BF26-C9442F13B67A}"/>
    <hyperlink ref="M96" location="'7.上海'!A1" display="SHA" xr:uid="{1B898254-F388-4DBF-9228-CDBAB3C9EEDF}"/>
    <hyperlink ref="M97:M119" location="'1.韓国(釜山 仁川）'!Print_Area" display="INH" xr:uid="{88622199-A530-4EE9-B6D5-EAB2C47140E2}"/>
    <hyperlink ref="M97" location="'7.上海'!A1" display="SHA" xr:uid="{FFF9A270-5D5F-4149-A347-D05BE5283516}"/>
    <hyperlink ref="M98" location="'7.上海'!A1" display="SHA" xr:uid="{799BCBE0-E82F-4701-B1E5-3F9A99DA4753}"/>
    <hyperlink ref="M99" location="'7.上海'!A1" display="SHA" xr:uid="{F450D654-3AFE-4FF5-A441-D3C6423A58D1}"/>
    <hyperlink ref="M100" location="'7.上海'!A1" display="SHA" xr:uid="{2F0EF65B-419E-40AA-9F79-EC4445D22E65}"/>
    <hyperlink ref="M101" location="'7.上海'!A1" display="SHA" xr:uid="{44E72ACC-3B07-41E7-A41B-11953CC20FF8}"/>
    <hyperlink ref="M102" location="'7.上海'!A1" display="SHA" xr:uid="{22AACB13-67B9-4DC2-814E-D4D49676AB61}"/>
    <hyperlink ref="M103" location="'7.上海'!A1" display="SHA" xr:uid="{21DEA960-B978-4700-8334-1B8805A2ECA2}"/>
    <hyperlink ref="M104" location="'7.上海'!A1" display="SHA" xr:uid="{3C24EE98-3DFC-47B7-865C-45BBBE3253CE}"/>
    <hyperlink ref="M105" location="'7.上海'!A1" display="SHA" xr:uid="{BFFBA1F1-3D40-499B-A22C-B2F82672ED01}"/>
    <hyperlink ref="M106" location="'7.上海'!A1" display="SHA" xr:uid="{D332E407-9D3D-4427-8B56-2B193D7CF9E0}"/>
    <hyperlink ref="M107" location="'7.上海'!A1" display="SHA" xr:uid="{834C5DE6-7749-493C-ACDE-2F35B8CFB5F1}"/>
    <hyperlink ref="M108" location="'7.上海'!A1" display="SHA" xr:uid="{E3098A6D-FF20-40DB-8F5D-AA9AFEC756B2}"/>
    <hyperlink ref="M109" location="'7.上海'!A1" display="SHA" xr:uid="{20CCA08B-D683-4D82-B157-1AFA77216121}"/>
    <hyperlink ref="M110" location="'7.上海'!A1" display="SHA" xr:uid="{DBE346D5-1BEB-4518-B6EB-265C40CBD589}"/>
    <hyperlink ref="M111" location="'7.上海'!A1" display="SHA" xr:uid="{D4332FAC-C289-42C7-8341-521763872A0E}"/>
    <hyperlink ref="M112" location="'7.上海'!A1" display="SHA" xr:uid="{EA879F28-BA20-4175-BBBF-9E98EE8EA96E}"/>
    <hyperlink ref="M113" location="'7.上海'!A1" display="SHA" xr:uid="{9BBDC2D4-2102-4785-B94D-1D76E2682410}"/>
    <hyperlink ref="M114" location="'7.上海'!A1" display="SHA" xr:uid="{60269D62-9BB9-4D07-891F-64ADECC295AA}"/>
    <hyperlink ref="M115" location="'7.上海'!A1" display="SHA" xr:uid="{CFFBECD4-C0B2-437D-A1DA-B219899371E1}"/>
    <hyperlink ref="M116" location="'7.上海'!A1" display="SHA" xr:uid="{2C31BE1B-C070-477C-AEC6-E779097955FA}"/>
    <hyperlink ref="M117" location="'7.上海'!A1" display="SHA" xr:uid="{0ECDD958-3CD2-4883-8D2D-CA79DB15F651}"/>
    <hyperlink ref="M118" location="'7.上海'!A1" display="SHA" xr:uid="{A805D93B-AD34-4A16-BB13-C9BC66B02CBE}"/>
    <hyperlink ref="M119" location="'7.上海'!A1" display="SHA" xr:uid="{3577F5B3-710A-40DC-8A1A-02BB11429CE4}"/>
    <hyperlink ref="M126:M136" location="'8.シンガポール'!Print_Area" display="SIN" xr:uid="{04583788-E4D3-4951-A29A-2DF857EA6BC9}"/>
    <hyperlink ref="M142" location="'9.マレーシア'!A1" display="PKG" xr:uid="{E0070ABC-261B-45B8-BF8F-331925302EBC}"/>
    <hyperlink ref="M143" location="'9.マレーシア'!A1" display="PKG" xr:uid="{0480A368-A6C1-4E5C-8E60-92C1E12BED90}"/>
    <hyperlink ref="M144:M149" location="'10.インドネシア.マレーシア'!Print_Area" display="JKT" xr:uid="{CBEB4FF9-2136-40B8-AE80-CAA79F1EB210}"/>
    <hyperlink ref="M144" location="'9.マレーシア'!A1" display="PKG" xr:uid="{5B5905E5-3427-4447-ADF4-4FA101588753}"/>
    <hyperlink ref="M145" location="'9.マレーシア'!A1" display="PKG" xr:uid="{0EA0E79E-FC0F-404B-9D4E-689E3E5997E2}"/>
    <hyperlink ref="M146" location="'9.マレーシア'!A1" display="PKG" xr:uid="{0E854FB5-463F-4B91-AD31-81E1A72F9DFA}"/>
    <hyperlink ref="M147" location="'9.マレーシア'!A1" display="PKG" xr:uid="{9D184FC1-1B13-4A60-AD5D-0B33ABAC3E51}"/>
    <hyperlink ref="M148" location="'9.マレーシア'!A1" display="PKG" xr:uid="{9DD4CA33-1921-436E-AFBA-E7208FC08FC7}"/>
    <hyperlink ref="M149" location="'9.マレーシア'!A1" display="PKG" xr:uid="{BCEB1EE9-B4AB-4226-AA4D-757399673789}"/>
    <hyperlink ref="M152" location="'10.インドネシア'!A1" display="JKT" xr:uid="{92E31425-7CD7-4B7B-B1D6-F09A0D686A69}"/>
    <hyperlink ref="M153" location="'10.インドネシア'!A1" display="JKT" xr:uid="{A5E11AAF-0AC5-4217-956E-FAD0856D235E}"/>
    <hyperlink ref="M154" location="'10.インドネシア'!A1" display="JKT" xr:uid="{4AAEC84F-1DF5-44B4-B2C3-5933D057721E}"/>
    <hyperlink ref="M155" location="'10.インドネシア'!A1" display="JKT" xr:uid="{785FB80E-D3A7-4801-B303-51CB42960683}"/>
    <hyperlink ref="M156" location="'10.インドネシア'!A1" display="JKT" xr:uid="{1B29C615-0055-4FEA-A67C-934A7EE10494}"/>
    <hyperlink ref="M157" location="'10.インドネシア'!A1" display="JKT" xr:uid="{AB857C77-FDBF-4404-BAF6-0A86106E371B}"/>
    <hyperlink ref="M158" location="'10.インドネシア'!A1" display="JKT" xr:uid="{C4AC343C-843B-4A3F-9BBF-6C3326D80F41}"/>
    <hyperlink ref="M159" location="'10.インドネシア'!A1" display="JKT" xr:uid="{F100F751-C16D-44B1-8473-1AED63ABDA67}"/>
    <hyperlink ref="M160" location="'10.インドネシア'!A1" display="JKT" xr:uid="{09FC69DE-4DFA-4775-A212-C8528ECAA867}"/>
    <hyperlink ref="M162" location="'11.フィリピン'!A1" display="MNL" xr:uid="{47C4AF58-6552-44DC-8666-B00BEE6DB661}"/>
    <hyperlink ref="M162:M172" location="'11.フィリピン'!A1" display="MNL" xr:uid="{4AA09DCC-57C6-4082-8234-104BB237F4FA}"/>
    <hyperlink ref="M175:M182" location="'12.タイ'!A1" display="BKK" xr:uid="{6E3AF4F5-FCAA-4199-AAA2-FA9DD992741E}"/>
    <hyperlink ref="M184:M191" location="'12.タイ'!A1" display="LCB" xr:uid="{FF06FDCF-D9C9-4081-9255-064B81D648DB}"/>
    <hyperlink ref="M193:M200" location="'13.ベトナム'!A1" display="HCH" xr:uid="{61840AEF-D055-4498-8B6B-9C0CB68ADF66}"/>
    <hyperlink ref="M203:M211" location="'13.ベトナム'!A1" display="HPH" xr:uid="{36E0D35C-A640-41E8-BBAC-39D04C378E5C}"/>
    <hyperlink ref="M214:M221" location="'14.中国（大連・新港)'!A1" display="XIN" xr:uid="{24601947-130A-41B1-A6F7-7CC32A68735F}"/>
    <hyperlink ref="M223:M230" location="'14.中国（大連・新港)'!A1" display="DLC" xr:uid="{E405D556-5653-4367-B937-73A744C326D5}"/>
    <hyperlink ref="M232:M239" location="'15.中国（青島・寧波）'!A1" display="TAO" xr:uid="{58E538BB-F347-470B-928E-7181BA5F3808}"/>
    <hyperlink ref="M241:M248" location="'15.中国（青島・寧波）'!A1" display="NIB" xr:uid="{5F4A98E1-8563-4F82-B988-DEFC34536269}"/>
    <hyperlink ref="M250:M257" location="'16.中国(厦門)'!A1" display="XIA" xr:uid="{0E9AE06B-B8BA-4DCA-AD8E-353195958683}"/>
    <hyperlink ref="M71" location="'5.台湾(台中)'!Print_Area" display="TCG" xr:uid="{B23D7E97-386E-4220-8592-DD576AC0C9F3}"/>
    <hyperlink ref="M210" location="'13.ベトナム'!A1" display="HPH" xr:uid="{48D08149-0A00-4310-ADAA-893B9A9F93B4}"/>
    <hyperlink ref="M59" location="'3.台湾(基隆)'!Print_Area" display="KLG" xr:uid="{1D37DA32-D9D6-4997-97AC-CA5655502D28}"/>
    <hyperlink ref="M93:M94" location="'6.香港'!Print_Area" display="HKG" xr:uid="{9BE1C957-EB34-4C56-AC9D-57E15681F09F}"/>
    <hyperlink ref="M201" location="'13.ベトナム'!A1" display="HCH" xr:uid="{95DBF557-4BDB-45D9-9583-162456D07FB0}"/>
    <hyperlink ref="M212" location="'13.ベトナム'!A1" display="HPH" xr:uid="{B7ACE8DE-D770-4CF0-94C6-F173054CFA71}"/>
    <hyperlink ref="M43:M44" location="'2.UAE(DUBAI)'!Print_Area" display="DXB" xr:uid="{8CA68C27-755B-4B83-BEEE-E535E72866DE}"/>
    <hyperlink ref="M19:M25" location="'1.韓国(釜山 仁川）'!Print_Area" display="INH" xr:uid="{55AC42C0-1ECB-4ED4-BF02-1A45958382C1}"/>
    <hyperlink ref="M62" location="'4.台湾(高雄)'!A1" display="KHH" xr:uid="{DCEA0235-8C25-414B-B351-147C21071E4C}"/>
    <hyperlink ref="M120" location="'1.韓国(釜山 仁川）'!Print_Area" display="INH" xr:uid="{6A8CD372-988C-4DD0-91E7-4636ED3174AB}"/>
    <hyperlink ref="M137:M139" location="'8.シンガポール'!Print_Area" display="SIN" xr:uid="{3BF1A8D8-6055-4052-9610-FA1457A1BB3B}"/>
    <hyperlink ref="M140" location="'8.シンガポール'!Print_Area" display="SIN" xr:uid="{9A28ED4D-D3AD-4199-80FE-A965920BFBE0}"/>
    <hyperlink ref="M121" location="'1.韓国(釜山 仁川）'!Print_Area" display="INH" xr:uid="{061BF20A-B02C-48BC-B7D9-5880AED00C74}"/>
  </hyperlinks>
  <pageMargins left="0.25" right="0.25" top="0.75" bottom="0.75" header="0.3" footer="0.3"/>
  <pageSetup paperSize="9" scale="10" orientation="landscape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FFEDA-1277-4C29-8F6A-2084F5D9D9FB}">
  <sheetPr codeName="Sheet16"/>
  <dimension ref="A1:A2"/>
  <sheetViews>
    <sheetView workbookViewId="0">
      <selection sqref="A1:A2"/>
    </sheetView>
  </sheetViews>
  <sheetFormatPr defaultRowHeight="13.2" x14ac:dyDescent="0.2"/>
  <sheetData>
    <row r="1" spans="1:1" x14ac:dyDescent="0.2">
      <c r="A1" t="s">
        <v>84</v>
      </c>
    </row>
    <row r="2" spans="1:1" x14ac:dyDescent="0.2">
      <c r="A2" t="s">
        <v>85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F0"/>
    <pageSetUpPr fitToPage="1"/>
  </sheetPr>
  <dimension ref="A1:U57"/>
  <sheetViews>
    <sheetView showWhiteSpace="0" view="pageBreakPreview" topLeftCell="A16" zoomScaleNormal="100" zoomScaleSheetLayoutView="100" zoomScalePageLayoutView="10" workbookViewId="0">
      <selection activeCell="J39" sqref="J39"/>
    </sheetView>
  </sheetViews>
  <sheetFormatPr defaultColWidth="8.88671875" defaultRowHeight="13.2" x14ac:dyDescent="0.2"/>
  <cols>
    <col min="1" max="1" width="4.109375" style="73" customWidth="1"/>
    <col min="2" max="2" width="18.44140625" customWidth="1"/>
    <col min="3" max="3" width="10.109375" customWidth="1"/>
    <col min="4" max="5" width="9" customWidth="1"/>
    <col min="6" max="6" width="10.44140625" customWidth="1"/>
    <col min="7" max="7" width="9.109375" bestFit="1" customWidth="1"/>
    <col min="8" max="9" width="8.109375" customWidth="1"/>
    <col min="10" max="11" width="10.33203125" bestFit="1" customWidth="1"/>
    <col min="12" max="12" width="8.88671875" customWidth="1"/>
    <col min="13" max="13" width="9.6640625" customWidth="1"/>
    <col min="14" max="14" width="10.6640625" customWidth="1"/>
    <col min="15" max="15" width="5.6640625" customWidth="1"/>
    <col min="19" max="19" width="8.88671875" customWidth="1"/>
  </cols>
  <sheetData>
    <row r="1" spans="1:21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4"/>
    </row>
    <row r="2" spans="1:21" ht="5.0999999999999996" customHeight="1" x14ac:dyDescent="0.2">
      <c r="A2" s="4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5.0999999999999996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x14ac:dyDescent="0.2">
      <c r="B4" s="154" t="s">
        <v>24</v>
      </c>
      <c r="C4" s="34"/>
      <c r="D4" s="34"/>
      <c r="E4" s="34"/>
      <c r="F4" s="34"/>
      <c r="G4" s="34"/>
      <c r="H4" s="34"/>
      <c r="I4" s="34"/>
      <c r="J4" s="34"/>
      <c r="L4" s="137" t="str">
        <f>トータル!I2</f>
        <v>DATE : 2022/08/15</v>
      </c>
      <c r="M4" s="34"/>
      <c r="N4" s="34"/>
      <c r="O4" s="34"/>
      <c r="P4" s="34"/>
      <c r="Q4" s="167" t="s">
        <v>99</v>
      </c>
      <c r="R4" s="34"/>
      <c r="S4" s="34"/>
      <c r="T4" s="34"/>
      <c r="U4" s="34"/>
    </row>
    <row r="5" spans="1:21" ht="15.6" customHeight="1" x14ac:dyDescent="0.2">
      <c r="B5" s="155" t="s">
        <v>35</v>
      </c>
      <c r="C5" s="34"/>
      <c r="D5" s="34"/>
      <c r="E5" s="34"/>
      <c r="F5" s="34"/>
      <c r="G5" s="34"/>
      <c r="H5" s="34"/>
      <c r="I5" s="34"/>
      <c r="J5" s="34"/>
      <c r="M5" s="129"/>
      <c r="N5" s="37"/>
      <c r="O5" s="34"/>
      <c r="P5" s="34"/>
      <c r="Q5" s="34"/>
      <c r="R5" s="34"/>
      <c r="S5" s="34"/>
      <c r="T5" s="34"/>
      <c r="U5" s="34"/>
    </row>
    <row r="6" spans="1:21" ht="23.1" customHeight="1" x14ac:dyDescent="0.2">
      <c r="B6" s="436" t="s">
        <v>88</v>
      </c>
      <c r="C6" s="436"/>
      <c r="D6" s="436"/>
      <c r="E6" s="436"/>
      <c r="F6" s="436"/>
      <c r="G6" s="148"/>
      <c r="H6" s="148"/>
      <c r="I6" s="148"/>
      <c r="J6" s="148"/>
      <c r="K6" s="148"/>
      <c r="L6" s="148"/>
      <c r="M6" s="148"/>
      <c r="N6" s="64"/>
      <c r="O6" s="150"/>
      <c r="P6" s="150"/>
      <c r="Q6" s="150"/>
      <c r="R6" s="150"/>
    </row>
    <row r="7" spans="1:21" ht="9" customHeight="1" x14ac:dyDescent="0.2">
      <c r="O7" s="150"/>
      <c r="P7" s="150"/>
      <c r="Q7" s="150"/>
      <c r="R7" s="150"/>
    </row>
    <row r="8" spans="1:21" ht="17.850000000000001" customHeight="1" thickBot="1" x14ac:dyDescent="0.25">
      <c r="B8" s="437" t="s">
        <v>0</v>
      </c>
      <c r="C8" s="439" t="s">
        <v>1</v>
      </c>
      <c r="D8" s="441" t="s">
        <v>63</v>
      </c>
      <c r="E8" s="442"/>
      <c r="F8" s="441" t="s">
        <v>64</v>
      </c>
      <c r="G8" s="442"/>
      <c r="H8" s="439" t="s">
        <v>9</v>
      </c>
      <c r="I8" s="439" t="s">
        <v>30</v>
      </c>
      <c r="O8" s="150"/>
      <c r="P8" s="150"/>
      <c r="Q8" s="150"/>
      <c r="R8" s="150"/>
    </row>
    <row r="9" spans="1:21" s="1" customFormat="1" ht="17.100000000000001" customHeight="1" thickTop="1" x14ac:dyDescent="0.2">
      <c r="A9" s="43"/>
      <c r="B9" s="438"/>
      <c r="C9" s="440"/>
      <c r="D9" s="27" t="s">
        <v>108</v>
      </c>
      <c r="E9" s="27" t="s">
        <v>109</v>
      </c>
      <c r="F9" s="27" t="s">
        <v>108</v>
      </c>
      <c r="G9" s="27" t="s">
        <v>109</v>
      </c>
      <c r="H9" s="440"/>
      <c r="I9" s="440"/>
      <c r="J9" s="2"/>
      <c r="K9" s="15"/>
      <c r="L9" s="15"/>
      <c r="M9" s="15"/>
      <c r="N9" s="15"/>
      <c r="O9" s="151"/>
      <c r="P9" s="151"/>
      <c r="Q9" s="151"/>
      <c r="R9" s="151"/>
    </row>
    <row r="10" spans="1:21" s="30" customFormat="1" x14ac:dyDescent="0.2">
      <c r="A10" s="225" t="str">
        <f>IF(トータル!A6="","",トータル!A6)</f>
        <v/>
      </c>
      <c r="B10" s="312" t="str">
        <f>IF(トータル!B6="","",トータル!B6)</f>
        <v>DONGJIN VENUS</v>
      </c>
      <c r="C10" s="313" t="str">
        <f>IF(トータル!C6="","",トータル!C6)</f>
        <v>0137N</v>
      </c>
      <c r="D10" s="314" t="str">
        <f>IF(トータル!E6="YOK",トータル!F6,IF(トータル!G6="YOK",トータル!H6,"-"))</f>
        <v>08/17</v>
      </c>
      <c r="E10" s="314" t="str">
        <f>IF(トータル!E6="YOK",トータル!D6,"-")</f>
        <v>08/19-19</v>
      </c>
      <c r="F10" s="314" t="str">
        <f>IF(トータル!E6="TYO",トータル!F6,IF(トータル!G6="TYO",トータル!H6,"-"))</f>
        <v>08/17</v>
      </c>
      <c r="G10" s="266" t="str">
        <f>IF(トータル!E6="TYO",トータル!D6,"-")</f>
        <v>-</v>
      </c>
      <c r="H10" s="314" t="str">
        <f>IF(トータル!I6="","",トータル!I6)</f>
        <v>08/22</v>
      </c>
      <c r="I10" s="315" t="str">
        <f>IF(トータル!K6="","",トータル!K6)</f>
        <v>PEGASUS</v>
      </c>
      <c r="J10" s="7"/>
      <c r="K10" s="75"/>
      <c r="L10" s="75"/>
      <c r="M10" s="75"/>
      <c r="N10" s="75"/>
      <c r="T10" s="325"/>
    </row>
    <row r="11" spans="1:21" x14ac:dyDescent="0.2">
      <c r="A11" s="73" t="str">
        <f>IF(トータル!A7="","",トータル!A7)</f>
        <v>×</v>
      </c>
      <c r="B11" s="316" t="str">
        <f>IF(トータル!B7="","",トータル!B7)</f>
        <v>RELIANCE</v>
      </c>
      <c r="C11" s="317" t="str">
        <f>IF(トータル!C7="","",トータル!C7)</f>
        <v>-</v>
      </c>
      <c r="D11" s="329" t="str">
        <f>IF(トータル!E7="YOK",トータル!F7,IF(トータル!G7="YOK",トータル!H7,"-"))</f>
        <v>-</v>
      </c>
      <c r="E11" s="329" t="str">
        <f>IF(トータル!E7="YOK",トータル!D7,"-")</f>
        <v>-</v>
      </c>
      <c r="F11" s="329" t="str">
        <f>IF(トータル!E7="TYO",トータル!F7,IF(トータル!G7="TYO",トータル!H7,"-"))</f>
        <v>-</v>
      </c>
      <c r="G11" s="330" t="str">
        <f>IF(トータル!E7="TYO",トータル!D7,"-")</f>
        <v>-</v>
      </c>
      <c r="H11" s="329" t="str">
        <f>IF(トータル!I7="","",トータル!I7)</f>
        <v>-</v>
      </c>
      <c r="I11" s="331" t="str">
        <f>IF(トータル!K7="","",トータル!K7)</f>
        <v>PANCON</v>
      </c>
      <c r="J11" s="24"/>
      <c r="K11" s="8"/>
      <c r="L11" s="75"/>
      <c r="M11" s="75"/>
      <c r="N11" s="75"/>
      <c r="O11" s="75"/>
    </row>
    <row r="12" spans="1:21" x14ac:dyDescent="0.2">
      <c r="A12" s="73" t="str">
        <f>IF(トータル!A8="","",トータル!A8)</f>
        <v/>
      </c>
      <c r="B12" s="316" t="str">
        <f>IF(トータル!B8="","",トータル!B8)</f>
        <v>PANCON SUCCESS</v>
      </c>
      <c r="C12" s="317" t="str">
        <f>IF(トータル!C8="","",トータル!C8)</f>
        <v>2230W</v>
      </c>
      <c r="D12" s="329" t="str">
        <f>IF(トータル!E8="YOK",トータル!F8,IF(トータル!G8="YOK",トータル!H8,"-"))</f>
        <v>08/19</v>
      </c>
      <c r="E12" s="329" t="str">
        <f>IF(トータル!E8="YOK",トータル!D8,"-")</f>
        <v>-</v>
      </c>
      <c r="F12" s="329" t="str">
        <f>IF(トータル!E8="TYO",トータル!F8,IF(トータル!G8="TYO",トータル!H8,"-"))</f>
        <v>08/22</v>
      </c>
      <c r="G12" s="330" t="str">
        <f>IF(トータル!E8="TYO",トータル!D8,"-")</f>
        <v>08/24-24</v>
      </c>
      <c r="H12" s="329" t="str">
        <f>IF(トータル!I8="","",トータル!I8)</f>
        <v>08/28</v>
      </c>
      <c r="I12" s="331" t="str">
        <f>IF(トータル!K8="","",トータル!K8)</f>
        <v>DAIEI</v>
      </c>
      <c r="J12" s="24"/>
      <c r="K12" s="8"/>
      <c r="L12" s="75"/>
      <c r="M12" s="75"/>
      <c r="N12" s="75"/>
      <c r="O12" s="75"/>
      <c r="R12" s="30"/>
    </row>
    <row r="13" spans="1:21" x14ac:dyDescent="0.2">
      <c r="A13" s="73" t="str">
        <f>IF(トータル!A9="","",トータル!A9)</f>
        <v/>
      </c>
      <c r="B13" s="316" t="str">
        <f>IF(トータル!B9="","",トータル!B9)</f>
        <v>DONGJIN VENUS</v>
      </c>
      <c r="C13" s="317" t="str">
        <f>IF(トータル!C9="","",トータル!C9)</f>
        <v>0138N</v>
      </c>
      <c r="D13" s="329" t="str">
        <f>IF(トータル!E9="YOK",トータル!F9,IF(トータル!G9="YOK",トータル!H9,"-"))</f>
        <v>08/24</v>
      </c>
      <c r="E13" s="329" t="str">
        <f>IF(トータル!E9="YOK",トータル!D9,"-")</f>
        <v>08/26-26</v>
      </c>
      <c r="F13" s="329" t="str">
        <f>IF(トータル!E9="TYO",トータル!F9,IF(トータル!G9="TYO",トータル!H9,"-"))</f>
        <v>08/24</v>
      </c>
      <c r="G13" s="330" t="str">
        <f>IF(トータル!E9="TYO",トータル!D9,"-")</f>
        <v>-</v>
      </c>
      <c r="H13" s="329" t="str">
        <f>IF(トータル!I9="","",トータル!I9)</f>
        <v>08/29</v>
      </c>
      <c r="I13" s="331" t="str">
        <f>IF(トータル!K9="","",トータル!K9)</f>
        <v>PEGASUS</v>
      </c>
      <c r="J13" s="24"/>
      <c r="K13" s="8"/>
      <c r="L13" s="75"/>
      <c r="M13" s="75"/>
      <c r="N13" s="75"/>
      <c r="O13" s="75"/>
    </row>
    <row r="14" spans="1:21" x14ac:dyDescent="0.2">
      <c r="A14" s="73" t="str">
        <f>IF(トータル!A10="","",トータル!A10)</f>
        <v>×</v>
      </c>
      <c r="B14" s="316" t="str">
        <f>IF(トータル!B10="","",トータル!B10)</f>
        <v>RELIANCE</v>
      </c>
      <c r="C14" s="317" t="str">
        <f>IF(トータル!C10="","",トータル!C10)</f>
        <v>-</v>
      </c>
      <c r="D14" s="329" t="str">
        <f>IF(トータル!E10="YOK",トータル!F10,IF(トータル!G10="YOK",トータル!H10,"-"))</f>
        <v>-</v>
      </c>
      <c r="E14" s="329" t="str">
        <f>IF(トータル!E10="YOK",トータル!D10,"-")</f>
        <v>-</v>
      </c>
      <c r="F14" s="329" t="str">
        <f>IF(トータル!E10="TYO",トータル!F10,IF(トータル!G10="TYO",トータル!H10,"-"))</f>
        <v>-</v>
      </c>
      <c r="G14" s="330" t="str">
        <f>IF(トータル!E10="TYO",トータル!D10,"-")</f>
        <v>-</v>
      </c>
      <c r="H14" s="329" t="str">
        <f>IF(トータル!I10="","",トータル!I10)</f>
        <v>-</v>
      </c>
      <c r="I14" s="331" t="str">
        <f>IF(トータル!K10="","",トータル!K10)</f>
        <v>PANCON</v>
      </c>
      <c r="J14" s="24"/>
      <c r="K14" s="8"/>
      <c r="L14" s="75"/>
      <c r="M14" s="75"/>
      <c r="N14" s="75"/>
      <c r="O14" s="75"/>
      <c r="R14" s="30"/>
    </row>
    <row r="15" spans="1:21" x14ac:dyDescent="0.2">
      <c r="A15" s="73" t="str">
        <f>IF(トータル!A11="","",トータル!A11)</f>
        <v/>
      </c>
      <c r="B15" s="316" t="str">
        <f>IF(トータル!B11="","",トータル!B11)</f>
        <v>PANCON SUCCESS</v>
      </c>
      <c r="C15" s="317" t="str">
        <f>IF(トータル!C11="","",トータル!C11)</f>
        <v>2231W</v>
      </c>
      <c r="D15" s="329" t="str">
        <f>IF(トータル!E11="YOK",トータル!F11,IF(トータル!G11="YOK",トータル!H11,"-"))</f>
        <v>08/26</v>
      </c>
      <c r="E15" s="329" t="str">
        <f>IF(トータル!E11="YOK",トータル!D11,"-")</f>
        <v>-</v>
      </c>
      <c r="F15" s="329" t="str">
        <f>IF(トータル!E11="TYO",トータル!F11,IF(トータル!G11="TYO",トータル!H11,"-"))</f>
        <v>08/29</v>
      </c>
      <c r="G15" s="330" t="str">
        <f>IF(トータル!E11="TYO",トータル!D11,"-")</f>
        <v>08/31-31</v>
      </c>
      <c r="H15" s="329" t="str">
        <f>IF(トータル!I11="","",トータル!I11)</f>
        <v>09/04</v>
      </c>
      <c r="I15" s="331" t="str">
        <f>IF(トータル!K11="","",トータル!K11)</f>
        <v>DAIEI</v>
      </c>
      <c r="J15" s="24"/>
      <c r="K15" s="8"/>
      <c r="L15" s="75"/>
      <c r="M15" s="75"/>
      <c r="N15" s="75"/>
      <c r="O15" s="75"/>
    </row>
    <row r="16" spans="1:21" x14ac:dyDescent="0.2">
      <c r="A16" s="73" t="str">
        <f>IF(トータル!A12="","",トータル!A12)</f>
        <v/>
      </c>
      <c r="B16" s="316" t="str">
        <f>IF(トータル!B12="","",トータル!B12)</f>
        <v>DONGJIN VENUS</v>
      </c>
      <c r="C16" s="317" t="str">
        <f>IF(トータル!C12="","",トータル!C12)</f>
        <v>0139N</v>
      </c>
      <c r="D16" s="329" t="str">
        <f>IF(トータル!E12="YOK",トータル!F12,IF(トータル!G12="YOK",トータル!H12,"-"))</f>
        <v>08/31</v>
      </c>
      <c r="E16" s="329" t="str">
        <f>IF(トータル!E12="YOK",トータル!D12,"-")</f>
        <v>09/02-02</v>
      </c>
      <c r="F16" s="329" t="str">
        <f>IF(トータル!E12="TYO",トータル!F12,IF(トータル!G12="TYO",トータル!H12,"-"))</f>
        <v>08/31</v>
      </c>
      <c r="G16" s="330" t="str">
        <f>IF(トータル!E12="TYO",トータル!D12,"-")</f>
        <v>-</v>
      </c>
      <c r="H16" s="329" t="str">
        <f>IF(トータル!I12="","",トータル!I12)</f>
        <v>09/05</v>
      </c>
      <c r="I16" s="331" t="str">
        <f>IF(トータル!K12="","",トータル!K12)</f>
        <v>PEGASUS</v>
      </c>
      <c r="J16" s="24"/>
      <c r="K16" s="8"/>
      <c r="L16" s="33"/>
      <c r="M16" s="33"/>
      <c r="N16" s="33"/>
      <c r="O16" s="33"/>
      <c r="R16" s="30"/>
    </row>
    <row r="17" spans="1:20" x14ac:dyDescent="0.2">
      <c r="A17" s="73" t="str">
        <f>IF(トータル!A13="","",トータル!A13)</f>
        <v>×</v>
      </c>
      <c r="B17" s="316" t="str">
        <f>IF(トータル!B13="","",トータル!B13)</f>
        <v>RELIANCE</v>
      </c>
      <c r="C17" s="317" t="str">
        <f>IF(トータル!C13="","",トータル!C13)</f>
        <v>-</v>
      </c>
      <c r="D17" s="329" t="str">
        <f>IF(トータル!E13="YOK",トータル!F13,IF(トータル!G13="YOK",トータル!H13,"-"))</f>
        <v>-</v>
      </c>
      <c r="E17" s="329" t="str">
        <f>IF(トータル!E13="YOK",トータル!D13,"-")</f>
        <v>-</v>
      </c>
      <c r="F17" s="329" t="str">
        <f>IF(トータル!E13="TYO",トータル!F13,IF(トータル!G13="TYO",トータル!H13,"-"))</f>
        <v>-</v>
      </c>
      <c r="G17" s="330" t="str">
        <f>IF(トータル!E13="TYO",トータル!D13,"-")</f>
        <v>-</v>
      </c>
      <c r="H17" s="329" t="str">
        <f>IF(トータル!I13="","",トータル!I13)</f>
        <v>-</v>
      </c>
      <c r="I17" s="331" t="str">
        <f>IF(トータル!K13="","",トータル!K13)</f>
        <v>PANCON</v>
      </c>
      <c r="J17" s="24"/>
      <c r="K17" s="8"/>
      <c r="L17" s="33"/>
      <c r="M17" s="33"/>
      <c r="N17" s="33"/>
      <c r="O17" s="33"/>
    </row>
    <row r="18" spans="1:20" x14ac:dyDescent="0.2">
      <c r="A18" s="73" t="str">
        <f>IF(トータル!A14="","",トータル!A14)</f>
        <v/>
      </c>
      <c r="B18" s="316" t="str">
        <f>IF(トータル!B14="","",トータル!B14)</f>
        <v>PANCON SUCCESS</v>
      </c>
      <c r="C18" s="317" t="str">
        <f>IF(トータル!C14="","",トータル!C14)</f>
        <v>2232W</v>
      </c>
      <c r="D18" s="329" t="str">
        <f>IF(トータル!E14="YOK",トータル!F14,IF(トータル!G14="YOK",トータル!H14,"-"))</f>
        <v>09/02</v>
      </c>
      <c r="E18" s="329" t="str">
        <f>IF(トータル!E14="YOK",トータル!D14,"-")</f>
        <v>-</v>
      </c>
      <c r="F18" s="329" t="str">
        <f>IF(トータル!E14="TYO",トータル!F14,IF(トータル!G14="TYO",トータル!H14,"-"))</f>
        <v>09/05</v>
      </c>
      <c r="G18" s="330" t="str">
        <f>IF(トータル!E14="TYO",トータル!D14,"-")</f>
        <v>09/07-07</v>
      </c>
      <c r="H18" s="329" t="str">
        <f>IF(トータル!I14="","",トータル!I14)</f>
        <v>09/11</v>
      </c>
      <c r="I18" s="331" t="str">
        <f>IF(トータル!K14="","",トータル!K14)</f>
        <v>DAIEI</v>
      </c>
      <c r="J18" s="24"/>
      <c r="K18" s="8"/>
      <c r="L18" s="33"/>
      <c r="M18" s="33"/>
      <c r="N18" s="33"/>
      <c r="O18" s="33"/>
      <c r="R18" s="30"/>
    </row>
    <row r="19" spans="1:20" x14ac:dyDescent="0.2">
      <c r="A19" s="73" t="str">
        <f>IF(トータル!A15="","",トータル!A15)</f>
        <v/>
      </c>
      <c r="B19" s="316" t="str">
        <f>IF(トータル!B15="","",トータル!B15)</f>
        <v>DONGJIN VENUS</v>
      </c>
      <c r="C19" s="317" t="str">
        <f>IF(トータル!C15="","",トータル!C15)</f>
        <v>0140N</v>
      </c>
      <c r="D19" s="329" t="str">
        <f>IF(トータル!E15="YOK",トータル!F15,IF(トータル!G15="YOK",トータル!H15,"-"))</f>
        <v>09/07</v>
      </c>
      <c r="E19" s="329" t="str">
        <f>IF(トータル!E15="YOK",トータル!D15,"-")</f>
        <v>09/09-09</v>
      </c>
      <c r="F19" s="329" t="str">
        <f>IF(トータル!E15="TYO",トータル!F15,IF(トータル!G15="TYO",トータル!H15,"-"))</f>
        <v>09/07</v>
      </c>
      <c r="G19" s="330" t="str">
        <f>IF(トータル!E15="TYO",トータル!D15,"-")</f>
        <v>-</v>
      </c>
      <c r="H19" s="329" t="str">
        <f>IF(トータル!I15="","",トータル!I15)</f>
        <v>09/12</v>
      </c>
      <c r="I19" s="331" t="str">
        <f>IF(トータル!K15="","",トータル!K15)</f>
        <v>PEGASUS</v>
      </c>
      <c r="J19" s="24"/>
      <c r="K19" s="8"/>
      <c r="L19" s="8"/>
      <c r="M19" s="8"/>
      <c r="N19" s="8"/>
      <c r="O19" s="8"/>
    </row>
    <row r="20" spans="1:20" x14ac:dyDescent="0.2">
      <c r="A20" s="73" t="str">
        <f>IF(トータル!A16="","",トータル!A16)</f>
        <v>×</v>
      </c>
      <c r="B20" s="316" t="str">
        <f>IF(トータル!B16="","",トータル!B16)</f>
        <v>RELIANCE</v>
      </c>
      <c r="C20" s="317" t="str">
        <f>IF(トータル!C16="","",トータル!C16)</f>
        <v>-</v>
      </c>
      <c r="D20" s="329" t="str">
        <f>IF(トータル!E16="YOK",トータル!F16,IF(トータル!G16="YOK",トータル!H16,"-"))</f>
        <v>-</v>
      </c>
      <c r="E20" s="329" t="str">
        <f>IF(トータル!E16="YOK",トータル!D16,"-")</f>
        <v>-</v>
      </c>
      <c r="F20" s="329" t="str">
        <f>IF(トータル!E16="TYO",トータル!F16,IF(トータル!G16="TYO",トータル!H16,"-"))</f>
        <v>-</v>
      </c>
      <c r="G20" s="330" t="str">
        <f>IF(トータル!E16="TYO",トータル!D16,"-")</f>
        <v>-</v>
      </c>
      <c r="H20" s="329" t="str">
        <f>IF(トータル!I16="","",トータル!I16)</f>
        <v>-</v>
      </c>
      <c r="I20" s="331" t="str">
        <f>IF(トータル!K16="","",トータル!K16)</f>
        <v>PANCON</v>
      </c>
      <c r="J20" s="24"/>
      <c r="K20" s="8"/>
      <c r="L20" s="16"/>
      <c r="M20" s="16"/>
      <c r="N20" s="16"/>
      <c r="O20" s="16"/>
      <c r="R20" s="30"/>
    </row>
    <row r="21" spans="1:20" x14ac:dyDescent="0.2">
      <c r="A21" s="73" t="str">
        <f>IF(トータル!A17="","",トータル!A17)</f>
        <v/>
      </c>
      <c r="B21" s="316" t="str">
        <f>IF(トータル!B17="","",トータル!B17)</f>
        <v>PANCON SUCCESS</v>
      </c>
      <c r="C21" s="317" t="str">
        <f>IF(トータル!C17="","",トータル!C17)</f>
        <v>2233W</v>
      </c>
      <c r="D21" s="329" t="str">
        <f>IF(トータル!E17="YOK",トータル!F17,IF(トータル!G17="YOK",トータル!H17,"-"))</f>
        <v>09/09</v>
      </c>
      <c r="E21" s="329" t="str">
        <f>IF(トータル!E17="YOK",トータル!D17,"-")</f>
        <v>-</v>
      </c>
      <c r="F21" s="329" t="str">
        <f>IF(トータル!E17="TYO",トータル!F17,IF(トータル!G17="TYO",トータル!H17,"-"))</f>
        <v>09/12</v>
      </c>
      <c r="G21" s="330" t="str">
        <f>IF(トータル!E17="TYO",トータル!D17,"-")</f>
        <v>09/14-14</v>
      </c>
      <c r="H21" s="329" t="str">
        <f>IF(トータル!I17="","",トータル!I17)</f>
        <v>09/18</v>
      </c>
      <c r="I21" s="331" t="str">
        <f>IF(トータル!K17="","",トータル!K17)</f>
        <v>DAIEI</v>
      </c>
      <c r="J21" s="22"/>
      <c r="K21" s="8"/>
      <c r="L21" s="16"/>
      <c r="M21" s="16"/>
      <c r="N21" s="16"/>
      <c r="O21" s="16"/>
    </row>
    <row r="22" spans="1:20" x14ac:dyDescent="0.2">
      <c r="A22" s="73" t="str">
        <f>IF(トータル!A18="","",トータル!A18)</f>
        <v/>
      </c>
      <c r="B22" s="316" t="str">
        <f>IF(トータル!B18="","",トータル!B18)</f>
        <v>DONGJIN VENUS</v>
      </c>
      <c r="C22" s="317" t="str">
        <f>IF(トータル!C18="","",トータル!C18)</f>
        <v>0141N</v>
      </c>
      <c r="D22" s="329" t="str">
        <f>IF(トータル!E18="YOK",トータル!F18,IF(トータル!G18="YOK",トータル!H18,"-"))</f>
        <v>09/14</v>
      </c>
      <c r="E22" s="329" t="str">
        <f>IF(トータル!E18="YOK",トータル!D18,"-")</f>
        <v>09/16-16</v>
      </c>
      <c r="F22" s="329" t="str">
        <f>IF(トータル!E18="TYO",トータル!F18,IF(トータル!G18="TYO",トータル!H18,"-"))</f>
        <v>09/14</v>
      </c>
      <c r="G22" s="330" t="str">
        <f>IF(トータル!E18="TYO",トータル!D18,"-")</f>
        <v>-</v>
      </c>
      <c r="H22" s="329" t="str">
        <f>IF(トータル!I18="","",トータル!I18)</f>
        <v>09/19</v>
      </c>
      <c r="I22" s="331" t="str">
        <f>IF(トータル!K18="","",トータル!K18)</f>
        <v>PEGASUS</v>
      </c>
      <c r="J22" s="22"/>
      <c r="K22" s="8"/>
      <c r="L22" s="16"/>
      <c r="M22" s="16"/>
      <c r="N22" s="16"/>
      <c r="O22" s="16"/>
      <c r="R22" s="30"/>
    </row>
    <row r="23" spans="1:20" x14ac:dyDescent="0.2">
      <c r="A23" s="73" t="str">
        <f>IF(トータル!A19="","",トータル!A19)</f>
        <v>×</v>
      </c>
      <c r="B23" s="316" t="str">
        <f>IF(トータル!B19="","",トータル!B19)</f>
        <v>RELIANCE</v>
      </c>
      <c r="C23" s="317" t="str">
        <f>IF(トータル!C19="","",トータル!C19)</f>
        <v>-</v>
      </c>
      <c r="D23" s="329" t="str">
        <f>IF(トータル!E19="YOK",トータル!F19,IF(トータル!G19="YOK",トータル!H19,"-"))</f>
        <v>-</v>
      </c>
      <c r="E23" s="329" t="str">
        <f>IF(トータル!E19="YOK",トータル!D19,"-")</f>
        <v>-</v>
      </c>
      <c r="F23" s="329" t="str">
        <f>IF(トータル!E19="TYO",トータル!F19,IF(トータル!G19="TYO",トータル!H19,"-"))</f>
        <v>-</v>
      </c>
      <c r="G23" s="330" t="str">
        <f>IF(トータル!E19="TYO",トータル!D19,"-")</f>
        <v>-</v>
      </c>
      <c r="H23" s="329" t="str">
        <f>IF(トータル!I19="","",トータル!I19)</f>
        <v>-</v>
      </c>
      <c r="I23" s="331" t="str">
        <f>IF(トータル!K19="","",トータル!K19)</f>
        <v>PANCON</v>
      </c>
      <c r="J23" s="443"/>
      <c r="K23" s="444"/>
      <c r="L23" s="444"/>
      <c r="M23" s="444"/>
      <c r="N23" s="444"/>
      <c r="O23" s="16"/>
    </row>
    <row r="24" spans="1:20" x14ac:dyDescent="0.2">
      <c r="A24" s="73" t="str">
        <f>IF(トータル!A20="","",トータル!A20)</f>
        <v/>
      </c>
      <c r="B24" s="316" t="str">
        <f>IF(トータル!B20="","",トータル!B20)</f>
        <v>PANCON SUCCESS</v>
      </c>
      <c r="C24" s="317" t="str">
        <f>IF(トータル!C20="","",トータル!C20)</f>
        <v>2234W</v>
      </c>
      <c r="D24" s="329" t="str">
        <f>IF(トータル!E20="YOK",トータル!F20,IF(トータル!G20="YOK",トータル!H20,"-"))</f>
        <v>09/15</v>
      </c>
      <c r="E24" s="329" t="str">
        <f>IF(トータル!E20="YOK",トータル!D20,"-")</f>
        <v>-</v>
      </c>
      <c r="F24" s="329" t="str">
        <f>IF(トータル!E20="TYO",トータル!F20,IF(トータル!G20="TYO",トータル!H20,"-"))</f>
        <v>09/16</v>
      </c>
      <c r="G24" s="330" t="str">
        <f>IF(トータル!E20="TYO",トータル!D20,"-")</f>
        <v>09/21-21</v>
      </c>
      <c r="H24" s="329" t="str">
        <f>IF(トータル!I20="","",トータル!I20)</f>
        <v>09/25</v>
      </c>
      <c r="I24" s="331" t="str">
        <f>IF(トータル!K20="","",トータル!K20)</f>
        <v>DAIEI</v>
      </c>
      <c r="J24" s="24"/>
      <c r="K24" s="8"/>
      <c r="L24" s="16"/>
      <c r="M24" s="16"/>
      <c r="N24" s="16"/>
      <c r="O24" s="16"/>
      <c r="R24" s="30"/>
    </row>
    <row r="25" spans="1:20" x14ac:dyDescent="0.2">
      <c r="A25" s="328" t="str">
        <f>IF(トータル!A21="","",トータル!A21)</f>
        <v/>
      </c>
      <c r="B25" s="316" t="str">
        <f>IF(トータル!B21="","",トータル!B21)</f>
        <v>DONGJIN VENUS</v>
      </c>
      <c r="C25" s="317" t="str">
        <f>IF(トータル!C21="","",トータル!C21)</f>
        <v>0142N</v>
      </c>
      <c r="D25" s="329" t="str">
        <f>IF(トータル!E21="YOK",トータル!F21,IF(トータル!G21="YOK",トータル!H21,"-"))</f>
        <v>09/21</v>
      </c>
      <c r="E25" s="329" t="str">
        <f>IF(トータル!E21="YOK",トータル!D21,"-")</f>
        <v>09/23-23</v>
      </c>
      <c r="F25" s="329" t="str">
        <f>IF(トータル!E21="TYO",トータル!F21,IF(トータル!G21="TYO",トータル!H21,"-"))</f>
        <v>09/21</v>
      </c>
      <c r="G25" s="330" t="str">
        <f>IF(トータル!E21="TYO",トータル!D21,"-")</f>
        <v>-</v>
      </c>
      <c r="H25" s="329" t="str">
        <f>IF(トータル!I21="","",トータル!I21)</f>
        <v>09/26</v>
      </c>
      <c r="I25" s="331" t="str">
        <f>IF(トータル!K21="","",トータル!K21)</f>
        <v>PEGASUS</v>
      </c>
      <c r="J25" s="8"/>
      <c r="K25" s="16"/>
      <c r="L25" s="16"/>
      <c r="M25" s="16"/>
      <c r="N25" s="16"/>
    </row>
    <row r="26" spans="1:20" x14ac:dyDescent="0.2">
      <c r="A26" s="328" t="str">
        <f>IF(トータル!A22="","",トータル!A22)</f>
        <v>×</v>
      </c>
      <c r="B26" s="316" t="str">
        <f>IF(トータル!B22="","",トータル!B22)</f>
        <v>RELIANCE</v>
      </c>
      <c r="C26" s="317" t="str">
        <f>IF(トータル!C22="","",トータル!C22)</f>
        <v>-</v>
      </c>
      <c r="D26" s="329" t="str">
        <f>IF(トータル!E22="YOK",トータル!F22,IF(トータル!G22="YOK",トータル!H22,"-"))</f>
        <v>-</v>
      </c>
      <c r="E26" s="329" t="str">
        <f>IF(トータル!E22="YOK",トータル!D22,"-")</f>
        <v>-</v>
      </c>
      <c r="F26" s="329" t="str">
        <f>IF(トータル!E22="TYO",トータル!F22,IF(トータル!G22="TYO",トータル!H22,"-"))</f>
        <v>-</v>
      </c>
      <c r="G26" s="330" t="str">
        <f>IF(トータル!E22="TYO",トータル!D22,"-")</f>
        <v>-</v>
      </c>
      <c r="H26" s="329" t="str">
        <f>IF(トータル!I22="","",トータル!I22)</f>
        <v>-</v>
      </c>
      <c r="I26" s="331" t="str">
        <f>IF(トータル!K22="","",トータル!K22)</f>
        <v>PANCON</v>
      </c>
      <c r="J26" s="22"/>
      <c r="K26" s="8"/>
      <c r="L26" s="16"/>
      <c r="M26" s="16"/>
      <c r="N26" s="16"/>
      <c r="O26" s="16"/>
    </row>
    <row r="27" spans="1:20" x14ac:dyDescent="0.2">
      <c r="A27" s="328" t="str">
        <f>IF(トータル!A23="","",トータル!A23)</f>
        <v/>
      </c>
      <c r="B27" s="316" t="str">
        <f>IF(トータル!B23="","",トータル!B23)</f>
        <v>PANCON SUCCESS</v>
      </c>
      <c r="C27" s="317" t="str">
        <f>IF(トータル!C23="","",トータル!C23)</f>
        <v>2235W</v>
      </c>
      <c r="D27" s="329" t="str">
        <f>IF(トータル!E23="YOK",トータル!F23,IF(トータル!G23="YOK",トータル!H23,"-"))</f>
        <v>09/22</v>
      </c>
      <c r="E27" s="329" t="str">
        <f>IF(トータル!E23="YOK",トータル!D23,"-")</f>
        <v>-</v>
      </c>
      <c r="F27" s="329" t="str">
        <f>IF(トータル!E23="TYO",トータル!F23,IF(トータル!G23="TYO",トータル!H23,"-"))</f>
        <v>09/26</v>
      </c>
      <c r="G27" s="330" t="str">
        <f>IF(トータル!E23="TYO",トータル!D23,"-")</f>
        <v>09/28-28</v>
      </c>
      <c r="H27" s="329" t="str">
        <f>IF(トータル!I23="","",トータル!I23)</f>
        <v>10/02</v>
      </c>
      <c r="I27" s="331" t="str">
        <f>IF(トータル!K23="","",トータル!K23)</f>
        <v>DAIEI</v>
      </c>
    </row>
    <row r="28" spans="1:20" s="326" customFormat="1" x14ac:dyDescent="0.2">
      <c r="A28" s="328" t="str">
        <f>IF(トータル!A24="","",トータル!A24)</f>
        <v/>
      </c>
      <c r="B28" s="316" t="str">
        <f>IF(トータル!B24="","",トータル!B24)</f>
        <v>DONGJIN VENUS</v>
      </c>
      <c r="C28" s="317" t="str">
        <f>IF(トータル!C24="","",トータル!C24)</f>
        <v>0143N</v>
      </c>
      <c r="D28" s="329" t="str">
        <f>IF(トータル!E24="YOK",トータル!F24,IF(トータル!G24="YOK",トータル!H24,"-"))</f>
        <v>09/28</v>
      </c>
      <c r="E28" s="329" t="str">
        <f>IF(トータル!E24="YOK",トータル!D24,"-")</f>
        <v>09/30-30</v>
      </c>
      <c r="F28" s="329" t="str">
        <f>IF(トータル!E24="TYO",トータル!F24,IF(トータル!G24="TYO",トータル!H24,"-"))</f>
        <v>09/28</v>
      </c>
      <c r="G28" s="330" t="str">
        <f>IF(トータル!E24="TYO",トータル!D24,"-")</f>
        <v>-</v>
      </c>
      <c r="H28" s="329" t="str">
        <f>IF(トータル!I24="","",トータル!I24)</f>
        <v>10/03</v>
      </c>
      <c r="I28" s="331" t="str">
        <f>IF(トータル!K24="","",トータル!K24)</f>
        <v>PEGASUS</v>
      </c>
    </row>
    <row r="29" spans="1:20" s="326" customFormat="1" x14ac:dyDescent="0.2">
      <c r="A29" s="328" t="str">
        <f>IF(トータル!A25="","",トータル!A25)</f>
        <v>×</v>
      </c>
      <c r="B29" s="318" t="str">
        <f>IF(トータル!B25="","",トータル!B25)</f>
        <v>RELIANCE</v>
      </c>
      <c r="C29" s="319" t="str">
        <f>IF(トータル!C25="","",トータル!C25)</f>
        <v>-</v>
      </c>
      <c r="D29" s="333" t="str">
        <f>IF(トータル!E25="YOK",トータル!F25,IF(トータル!G25="YOK",トータル!H25,"-"))</f>
        <v>-</v>
      </c>
      <c r="E29" s="333" t="str">
        <f>IF(トータル!E25="YOK",トータル!D25,"-")</f>
        <v>-</v>
      </c>
      <c r="F29" s="333" t="str">
        <f>IF(トータル!E25="TYO",トータル!F25,IF(トータル!G25="TYO",トータル!H25,"-"))</f>
        <v>-</v>
      </c>
      <c r="G29" s="320" t="str">
        <f>IF(トータル!E25="TYO",トータル!D25,"-")</f>
        <v>-</v>
      </c>
      <c r="H29" s="333" t="str">
        <f>IF(トータル!I25="","",トータル!I25)</f>
        <v>-</v>
      </c>
      <c r="I29" s="371" t="str">
        <f>IF(トータル!K25="","",トータル!K25)</f>
        <v>PANCON</v>
      </c>
    </row>
    <row r="30" spans="1:20" ht="7.2" customHeight="1" x14ac:dyDescent="0.2"/>
    <row r="31" spans="1:20" ht="22.2" customHeight="1" x14ac:dyDescent="0.2">
      <c r="B31" s="436" t="s">
        <v>48</v>
      </c>
      <c r="C31" s="436"/>
      <c r="D31" s="436"/>
      <c r="E31" s="436"/>
      <c r="F31" s="436"/>
      <c r="I31" s="38"/>
    </row>
    <row r="32" spans="1:20" ht="10.8" customHeight="1" x14ac:dyDescent="0.2">
      <c r="J32" s="23"/>
      <c r="K32" s="23"/>
      <c r="L32" s="23"/>
      <c r="M32" s="23"/>
      <c r="N32" s="23"/>
      <c r="O32" s="22"/>
      <c r="Q32" s="6"/>
      <c r="R32" s="6"/>
      <c r="S32" s="6"/>
      <c r="T32" s="6"/>
    </row>
    <row r="33" spans="1:20" ht="13.8" thickBot="1" x14ac:dyDescent="0.25">
      <c r="B33" s="437" t="s">
        <v>0</v>
      </c>
      <c r="C33" s="439" t="s">
        <v>1</v>
      </c>
      <c r="D33" s="441" t="s">
        <v>63</v>
      </c>
      <c r="E33" s="442"/>
      <c r="F33" s="441" t="s">
        <v>64</v>
      </c>
      <c r="G33" s="442"/>
      <c r="H33" s="439" t="s">
        <v>8</v>
      </c>
      <c r="I33" s="439" t="s">
        <v>30</v>
      </c>
      <c r="J33" s="23"/>
      <c r="K33" s="23"/>
      <c r="L33" s="23"/>
      <c r="M33" s="23"/>
      <c r="N33" s="71"/>
      <c r="O33" s="71"/>
      <c r="P33" s="71"/>
      <c r="Q33" s="6"/>
      <c r="R33" s="6"/>
      <c r="S33" s="6"/>
      <c r="T33" s="6"/>
    </row>
    <row r="34" spans="1:20" ht="13.8" thickTop="1" x14ac:dyDescent="0.2">
      <c r="B34" s="438"/>
      <c r="C34" s="440"/>
      <c r="D34" s="27" t="s">
        <v>108</v>
      </c>
      <c r="E34" s="27" t="s">
        <v>109</v>
      </c>
      <c r="F34" s="27" t="s">
        <v>108</v>
      </c>
      <c r="G34" s="27" t="s">
        <v>109</v>
      </c>
      <c r="H34" s="440"/>
      <c r="I34" s="440"/>
      <c r="J34" s="23"/>
      <c r="K34" s="23"/>
      <c r="L34" s="23"/>
      <c r="M34" s="23"/>
      <c r="N34" s="71"/>
      <c r="O34" s="71"/>
      <c r="Q34" s="6"/>
      <c r="R34" s="31"/>
      <c r="S34" s="6"/>
      <c r="T34" s="6"/>
    </row>
    <row r="35" spans="1:20" x14ac:dyDescent="0.2">
      <c r="A35" s="73" t="str">
        <f>IF(トータル!A27="","",トータル!A27)</f>
        <v/>
      </c>
      <c r="B35" s="291" t="str">
        <f>IF(トータル!B27="","",トータル!B27)</f>
        <v>ACACIA MING</v>
      </c>
      <c r="C35" s="289" t="str">
        <f>IF(トータル!C27="","",トータル!C27)</f>
        <v>2222W</v>
      </c>
      <c r="D35" s="289" t="str">
        <f>IF(トータル!F27="","",トータル!F27)</f>
        <v>08/17</v>
      </c>
      <c r="E35" s="289" t="str">
        <f>IF(トータル!E27="YOK",トータル!D27,"-")</f>
        <v>08/19-19</v>
      </c>
      <c r="F35" s="289" t="str">
        <f>IF(トータル!H27="","",トータル!H27)</f>
        <v>08/17</v>
      </c>
      <c r="G35" s="289" t="str">
        <f>IF(トータル!E27="TYO",トータル!D27,"-")</f>
        <v>-</v>
      </c>
      <c r="H35" s="289" t="str">
        <f>IF(トータル!I27="","",トータル!I27)</f>
        <v>08/24</v>
      </c>
      <c r="I35" s="50" t="str">
        <f>IF(トータル!K27="","",トータル!K27)</f>
        <v>DAIEI</v>
      </c>
      <c r="J35" s="4"/>
      <c r="K35" s="4"/>
      <c r="L35" s="4"/>
      <c r="M35" s="4"/>
      <c r="N35" s="162"/>
      <c r="O35" s="162"/>
    </row>
    <row r="36" spans="1:20" x14ac:dyDescent="0.2">
      <c r="A36" s="347" t="str">
        <f>IF(トータル!A28="","",トータル!A28)</f>
        <v/>
      </c>
      <c r="B36" s="292" t="str">
        <f>IF(トータル!B28="","",トータル!B28)</f>
        <v>TY INCHEON</v>
      </c>
      <c r="C36" s="290" t="str">
        <f>IF(トータル!C28="","",トータル!C28)</f>
        <v>2223W</v>
      </c>
      <c r="D36" s="290" t="str">
        <f>IF(トータル!F28="","",トータル!F28)</f>
        <v>08/24</v>
      </c>
      <c r="E36" s="290" t="str">
        <f>IF(トータル!E28="YOK",トータル!D28,"-")</f>
        <v>08/26-26</v>
      </c>
      <c r="F36" s="290" t="str">
        <f>IF(トータル!H28="","",トータル!H28)</f>
        <v>08/24</v>
      </c>
      <c r="G36" s="290" t="str">
        <f>IF(トータル!E28="TYO",トータル!D28,"-")</f>
        <v>-</v>
      </c>
      <c r="H36" s="290" t="str">
        <f>IF(トータル!I28="","",トータル!I28)</f>
        <v>08/31</v>
      </c>
      <c r="I36" s="12" t="str">
        <f>IF(トータル!K28="","",トータル!K28)</f>
        <v>DAIEI</v>
      </c>
      <c r="J36" s="4"/>
      <c r="K36" s="4"/>
      <c r="L36" s="4"/>
      <c r="M36" s="4"/>
      <c r="N36" s="162"/>
      <c r="O36" s="162"/>
    </row>
    <row r="37" spans="1:20" x14ac:dyDescent="0.2">
      <c r="A37" s="328" t="str">
        <f>IF(トータル!A29="","",トータル!A29)</f>
        <v/>
      </c>
      <c r="B37" s="292" t="str">
        <f>IF(トータル!B29="","",トータル!B29)</f>
        <v>KOTA TAMPAN</v>
      </c>
      <c r="C37" s="290" t="str">
        <f>IF(トータル!C29="","",トータル!C29)</f>
        <v>2223W</v>
      </c>
      <c r="D37" s="290" t="str">
        <f>IF(トータル!F29="","",トータル!F29)</f>
        <v>08/31</v>
      </c>
      <c r="E37" s="290" t="str">
        <f>IF(トータル!E29="YOK",トータル!D29,"-")</f>
        <v>09/02-02</v>
      </c>
      <c r="F37" s="290" t="str">
        <f>IF(トータル!H29="","",トータル!H29)</f>
        <v>08/31</v>
      </c>
      <c r="G37" s="290" t="str">
        <f>IF(トータル!E29="TYO",トータル!D29,"-")</f>
        <v>-</v>
      </c>
      <c r="H37" s="290" t="str">
        <f>IF(トータル!I29="","",トータル!I29)</f>
        <v>09/07</v>
      </c>
      <c r="I37" s="12" t="str">
        <f>IF(トータル!K29="","",トータル!K29)</f>
        <v>DAIEI</v>
      </c>
      <c r="J37" s="4"/>
      <c r="K37" s="4"/>
      <c r="L37" s="4"/>
      <c r="M37" s="4"/>
      <c r="N37" s="4"/>
    </row>
    <row r="38" spans="1:20" x14ac:dyDescent="0.2">
      <c r="A38" s="225" t="str">
        <f>IF(トータル!A30="","",トータル!A30)</f>
        <v>☆</v>
      </c>
      <c r="B38" s="292" t="str">
        <f>IF(トータル!B30="","",トータル!B30)</f>
        <v>ACACIA MING</v>
      </c>
      <c r="C38" s="290" t="str">
        <f>IF(トータル!C30="","",トータル!C30)</f>
        <v>2224W</v>
      </c>
      <c r="D38" s="290" t="str">
        <f>IF(トータル!F30="","",トータル!F30)</f>
        <v>09/07</v>
      </c>
      <c r="E38" s="290" t="str">
        <f>IF(トータル!E30="YOK",トータル!D30,"-")</f>
        <v>09/09-09</v>
      </c>
      <c r="F38" s="290" t="str">
        <f>IF(トータル!H30="","",トータル!H30)</f>
        <v>09/07</v>
      </c>
      <c r="G38" s="290" t="str">
        <f>IF(トータル!E30="TYO",トータル!D30,"-")</f>
        <v>-</v>
      </c>
      <c r="H38" s="290" t="str">
        <f>IF(トータル!I30="","",トータル!I30)</f>
        <v>09/14</v>
      </c>
      <c r="I38" s="12" t="str">
        <f>IF(トータル!K30="","",トータル!K30)</f>
        <v>DAIEI</v>
      </c>
    </row>
    <row r="39" spans="1:20" ht="13.2" customHeight="1" x14ac:dyDescent="0.2">
      <c r="A39" s="225" t="str">
        <f>IF(トータル!A31="","",トータル!A31)</f>
        <v/>
      </c>
      <c r="B39" s="292" t="str">
        <f>IF(トータル!B31="","",トータル!B31)</f>
        <v>TY INCHEON</v>
      </c>
      <c r="C39" s="290" t="str">
        <f>IF(トータル!C31="","",トータル!C31)</f>
        <v>2225W</v>
      </c>
      <c r="D39" s="290" t="str">
        <f>IF(トータル!F31="","",トータル!F31)</f>
        <v>09/14</v>
      </c>
      <c r="E39" s="290" t="str">
        <f>IF(トータル!E31="YOK",トータル!D31,"-")</f>
        <v>09/16-16</v>
      </c>
      <c r="F39" s="290" t="str">
        <f>IF(トータル!H31="","",トータル!H31)</f>
        <v>09/14</v>
      </c>
      <c r="G39" s="290" t="str">
        <f>IF(トータル!E31="TYO",トータル!D31,"-")</f>
        <v>-</v>
      </c>
      <c r="H39" s="290" t="str">
        <f>IF(トータル!I31="","",トータル!I31)</f>
        <v>09/21</v>
      </c>
      <c r="I39" s="12" t="str">
        <f>IF(トータル!K31="","",トータル!K31)</f>
        <v>DAIEI</v>
      </c>
    </row>
    <row r="40" spans="1:20" x14ac:dyDescent="0.2">
      <c r="A40" s="225" t="str">
        <f>IF(トータル!A32="","",トータル!A32)</f>
        <v/>
      </c>
      <c r="B40" s="292" t="str">
        <f>IF(トータル!B32="","",トータル!B32)</f>
        <v>KOTA TAMPAN</v>
      </c>
      <c r="C40" s="290" t="str">
        <f>IF(トータル!C32="","",トータル!C32)</f>
        <v>2225W</v>
      </c>
      <c r="D40" s="290" t="str">
        <f>IF(トータル!F32="","",トータル!F32)</f>
        <v>09/21</v>
      </c>
      <c r="E40" s="290" t="str">
        <f>IF(トータル!E32="YOK",トータル!D32,"-")</f>
        <v>09/23-23</v>
      </c>
      <c r="F40" s="290" t="str">
        <f>IF(トータル!H32="","",トータル!H32)</f>
        <v>09/21</v>
      </c>
      <c r="G40" s="290" t="str">
        <f>IF(トータル!E32="TYO",トータル!D32,"-")</f>
        <v>-</v>
      </c>
      <c r="H40" s="290" t="str">
        <f>IF(トータル!I32="","",トータル!I32)</f>
        <v>09/28</v>
      </c>
      <c r="I40" s="12" t="str">
        <f>IF(トータル!K32="","",トータル!K32)</f>
        <v>DAIEI</v>
      </c>
      <c r="J40" s="156" t="s">
        <v>171</v>
      </c>
    </row>
    <row r="41" spans="1:20" x14ac:dyDescent="0.2">
      <c r="A41" s="328" t="str">
        <f>IF(トータル!A33="","",トータル!A33)</f>
        <v/>
      </c>
      <c r="B41" s="292" t="str">
        <f>IF(トータル!B33="","",トータル!B33)</f>
        <v>ACACIA MING</v>
      </c>
      <c r="C41" s="290" t="str">
        <f>IF(トータル!C33="","",トータル!C33)</f>
        <v>2226W</v>
      </c>
      <c r="D41" s="290" t="str">
        <f>IF(トータル!F33="","",トータル!F33)</f>
        <v>09/28</v>
      </c>
      <c r="E41" s="290" t="str">
        <f>IF(トータル!E33="YOK",トータル!D33,"-")</f>
        <v>09/30-30</v>
      </c>
      <c r="F41" s="290" t="str">
        <f>IF(トータル!H33="","",トータル!H33)</f>
        <v>09/28</v>
      </c>
      <c r="G41" s="290" t="str">
        <f>IF(トータル!E33="TYO",トータル!D33,"-")</f>
        <v>-</v>
      </c>
      <c r="H41" s="290" t="str">
        <f>IF(トータル!I33="","",トータル!I33)</f>
        <v>10/05</v>
      </c>
      <c r="I41" s="12" t="str">
        <f>IF(トータル!K33="","",トータル!K33)</f>
        <v>DAIEI</v>
      </c>
      <c r="J41" s="351" t="s">
        <v>94</v>
      </c>
    </row>
    <row r="42" spans="1:20" x14ac:dyDescent="0.2">
      <c r="A42" s="328" t="str">
        <f>IF(トータル!A34="","",トータル!A34)</f>
        <v/>
      </c>
      <c r="B42" s="293" t="str">
        <f>IF(トータル!B34="","",トータル!B34)</f>
        <v>TY INCHEON</v>
      </c>
      <c r="C42" s="294" t="str">
        <f>IF(トータル!C34="","",トータル!C34)</f>
        <v>2227W</v>
      </c>
      <c r="D42" s="294" t="str">
        <f>IF(トータル!F34="","",トータル!F34)</f>
        <v>10/05</v>
      </c>
      <c r="E42" s="294" t="str">
        <f>IF(トータル!E34="YOK",トータル!D34,"-")</f>
        <v>10/07-07</v>
      </c>
      <c r="F42" s="294" t="str">
        <f>IF(トータル!H34="","",トータル!H34)</f>
        <v>10/05</v>
      </c>
      <c r="G42" s="294" t="str">
        <f>IF(トータル!E34="TYO",トータル!D34,"-")</f>
        <v>-</v>
      </c>
      <c r="H42" s="294" t="str">
        <f>IF(トータル!I34="","",トータル!I34)</f>
        <v>10/12</v>
      </c>
      <c r="I42" s="14" t="str">
        <f>IF(トータル!K34="","",トータル!K34)</f>
        <v>DAIEI</v>
      </c>
      <c r="J42" s="149" t="s">
        <v>93</v>
      </c>
    </row>
    <row r="43" spans="1:20" s="326" customFormat="1" x14ac:dyDescent="0.2">
      <c r="A43" s="328"/>
      <c r="B43" s="394"/>
      <c r="C43" s="395"/>
      <c r="D43" s="395"/>
      <c r="E43" s="395"/>
      <c r="F43" s="395"/>
      <c r="G43" s="395"/>
      <c r="H43" s="395"/>
      <c r="I43" s="22"/>
      <c r="J43" s="149"/>
    </row>
    <row r="49" spans="1:1" x14ac:dyDescent="0.2">
      <c r="A49" s="43"/>
    </row>
    <row r="50" spans="1:1" x14ac:dyDescent="0.2">
      <c r="A50" s="225" t="str">
        <f>IF(トータル!A27="","",トータル!A27)</f>
        <v/>
      </c>
    </row>
    <row r="51" spans="1:1" x14ac:dyDescent="0.2">
      <c r="A51" s="225" t="str">
        <f>IF(トータル!A28="","",トータル!A28)</f>
        <v/>
      </c>
    </row>
    <row r="52" spans="1:1" x14ac:dyDescent="0.2">
      <c r="A52" s="225" t="str">
        <f>IF(トータル!A29="","",トータル!A29)</f>
        <v/>
      </c>
    </row>
    <row r="53" spans="1:1" x14ac:dyDescent="0.2">
      <c r="A53" s="225" t="str">
        <f>IF(トータル!A30="","",トータル!A30)</f>
        <v>☆</v>
      </c>
    </row>
    <row r="54" spans="1:1" x14ac:dyDescent="0.2">
      <c r="A54" s="225" t="str">
        <f>IF(トータル!A31="","",トータル!A31)</f>
        <v/>
      </c>
    </row>
    <row r="55" spans="1:1" x14ac:dyDescent="0.2">
      <c r="A55" s="225" t="str">
        <f>IF(トータル!A32="","",トータル!A32)</f>
        <v/>
      </c>
    </row>
    <row r="56" spans="1:1" x14ac:dyDescent="0.2">
      <c r="A56" s="225" t="str">
        <f>IF(トータル!A33="","",トータル!A33)</f>
        <v/>
      </c>
    </row>
    <row r="57" spans="1:1" x14ac:dyDescent="0.2">
      <c r="A57" s="225" t="str">
        <f>IF(トータル!A34="","",トータル!A34)</f>
        <v/>
      </c>
    </row>
  </sheetData>
  <mergeCells count="15">
    <mergeCell ref="J23:N23"/>
    <mergeCell ref="B33:B34"/>
    <mergeCell ref="C33:C34"/>
    <mergeCell ref="I33:I34"/>
    <mergeCell ref="B31:F31"/>
    <mergeCell ref="D33:E33"/>
    <mergeCell ref="F33:G33"/>
    <mergeCell ref="H33:H34"/>
    <mergeCell ref="B6:F6"/>
    <mergeCell ref="B8:B9"/>
    <mergeCell ref="C8:C9"/>
    <mergeCell ref="I8:I9"/>
    <mergeCell ref="H8:H9"/>
    <mergeCell ref="D8:E8"/>
    <mergeCell ref="F8:G8"/>
  </mergeCells>
  <phoneticPr fontId="1"/>
  <hyperlinks>
    <hyperlink ref="J42" r:id="rId1" xr:uid="{7E1E62E2-5C8F-4D39-82DA-2D4054C2AA0F}"/>
    <hyperlink ref="Q4" location="トータル!Print_Area" display="LIST" xr:uid="{7DA1AD6A-9A28-4B4F-A9C4-47D4600D7D05}"/>
  </hyperlinks>
  <pageMargins left="0" right="0.19685039370078738" top="0" bottom="0" header="0" footer="0"/>
  <pageSetup paperSize="9" scale="92" orientation="landscape" r:id="rId2"/>
  <colBreaks count="1" manualBreakCount="1">
    <brk id="6" max="43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46058-0A35-4395-AC79-E551FA98B007}">
  <sheetPr codeName="Sheet2">
    <tabColor rgb="FF00B0F0"/>
    <pageSetUpPr fitToPage="1"/>
  </sheetPr>
  <dimension ref="A1:P32"/>
  <sheetViews>
    <sheetView showWhiteSpace="0" view="pageBreakPreview" topLeftCell="A16" zoomScaleNormal="100" zoomScaleSheetLayoutView="100" zoomScalePageLayoutView="10" workbookViewId="0">
      <selection activeCell="J27" sqref="J27"/>
    </sheetView>
  </sheetViews>
  <sheetFormatPr defaultColWidth="8.88671875" defaultRowHeight="13.2" x14ac:dyDescent="0.2"/>
  <cols>
    <col min="1" max="1" width="5" style="73" customWidth="1"/>
    <col min="2" max="2" width="18.6640625" customWidth="1"/>
    <col min="3" max="3" width="10.6640625" customWidth="1"/>
    <col min="4" max="6" width="13.109375" customWidth="1"/>
    <col min="7" max="7" width="13.88671875" customWidth="1"/>
    <col min="8" max="8" width="13.88671875" bestFit="1" customWidth="1"/>
    <col min="9" max="9" width="10.77734375" customWidth="1"/>
    <col min="11" max="11" width="8.88671875" customWidth="1"/>
    <col min="13" max="13" width="6.109375" customWidth="1"/>
  </cols>
  <sheetData>
    <row r="1" spans="1:16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76"/>
    </row>
    <row r="2" spans="1:16" ht="5.0999999999999996" customHeight="1" x14ac:dyDescent="0.2"/>
    <row r="3" spans="1:16" ht="17.850000000000001" customHeight="1" x14ac:dyDescent="0.2">
      <c r="B3" s="51" t="s">
        <v>90</v>
      </c>
    </row>
    <row r="4" spans="1:16" ht="11.55" customHeight="1" x14ac:dyDescent="0.2">
      <c r="B4" s="51"/>
      <c r="H4" s="161"/>
    </row>
    <row r="5" spans="1:16" ht="23.1" customHeight="1" x14ac:dyDescent="0.2">
      <c r="B5" s="447" t="s">
        <v>91</v>
      </c>
      <c r="C5" s="447"/>
      <c r="D5" s="447"/>
      <c r="E5" s="447"/>
      <c r="F5" s="184"/>
      <c r="J5" s="138" t="str">
        <f>'1.韓国(釜山 仁川）'!L4</f>
        <v>DATE : 2022/08/15</v>
      </c>
      <c r="M5" s="167" t="s">
        <v>99</v>
      </c>
    </row>
    <row r="6" spans="1:16" ht="6.6" customHeight="1" x14ac:dyDescent="0.2"/>
    <row r="7" spans="1:16" s="1" customFormat="1" ht="17.100000000000001" customHeight="1" thickBot="1" x14ac:dyDescent="0.25">
      <c r="A7" s="43"/>
      <c r="B7" s="439" t="s">
        <v>0</v>
      </c>
      <c r="C7" s="439" t="s">
        <v>1</v>
      </c>
      <c r="D7" s="189" t="s">
        <v>64</v>
      </c>
      <c r="E7" s="441" t="s">
        <v>113</v>
      </c>
      <c r="F7" s="442"/>
      <c r="G7" s="445" t="s">
        <v>89</v>
      </c>
      <c r="H7" s="439" t="s">
        <v>30</v>
      </c>
      <c r="I7" s="32"/>
      <c r="J7" s="2"/>
      <c r="K7" s="15"/>
      <c r="L7" s="15"/>
      <c r="M7" s="15"/>
      <c r="N7" s="15"/>
    </row>
    <row r="8" spans="1:16" s="30" customFormat="1" ht="17.100000000000001" customHeight="1" thickTop="1" x14ac:dyDescent="0.2">
      <c r="A8" s="73"/>
      <c r="B8" s="440"/>
      <c r="C8" s="440"/>
      <c r="D8" s="190" t="s">
        <v>108</v>
      </c>
      <c r="E8" s="190" t="s">
        <v>114</v>
      </c>
      <c r="F8" s="27" t="s">
        <v>109</v>
      </c>
      <c r="G8" s="446"/>
      <c r="H8" s="440"/>
      <c r="I8" s="32"/>
      <c r="J8" s="7"/>
      <c r="K8" s="75"/>
      <c r="L8" s="75"/>
      <c r="M8" s="75"/>
      <c r="N8" s="75"/>
    </row>
    <row r="9" spans="1:16" ht="17.100000000000001" customHeight="1" x14ac:dyDescent="0.2">
      <c r="A9" s="226" t="str">
        <f>IF(トータル!A36="","",トータル!A36)</f>
        <v/>
      </c>
      <c r="B9" s="83" t="str">
        <f>IF(トータル!B36="","",トータル!B36)</f>
        <v>AMALTHEA</v>
      </c>
      <c r="C9" s="84" t="str">
        <f>IF(トータル!C36="","",トータル!C36)</f>
        <v>058S</v>
      </c>
      <c r="D9" s="146" t="str">
        <f>IF(トータル!E36="TYO",トータル!F36,IF(トータル!G36="TYO",トータル!H36,"-"))</f>
        <v>08/18</v>
      </c>
      <c r="E9" s="146" t="str">
        <f>IF(トータル!E36="YOK",トータル!F36,IF(トータル!G36="YOK",トータル!H36,"-"))</f>
        <v>08/18</v>
      </c>
      <c r="F9" s="10" t="str">
        <f>IF(トータル!E36="YOK",トータル!D36,"-")</f>
        <v>08/21-21</v>
      </c>
      <c r="G9" s="10" t="str">
        <f>IF(トータル!I36="","",トータル!I36)</f>
        <v>09/18</v>
      </c>
      <c r="H9" s="11" t="str">
        <f>IF(トータル!K36="","",トータル!K36)</f>
        <v>ONE</v>
      </c>
      <c r="I9" s="77"/>
      <c r="J9" s="8"/>
      <c r="K9" s="75"/>
      <c r="L9" s="75"/>
      <c r="M9" s="75"/>
      <c r="N9" s="75"/>
    </row>
    <row r="10" spans="1:16" ht="17.100000000000001" customHeight="1" x14ac:dyDescent="0.2">
      <c r="A10" s="226" t="str">
        <f>IF(トータル!A37="","",トータル!A37)</f>
        <v/>
      </c>
      <c r="B10" s="85" t="str">
        <f>IF(トータル!B37="","",トータル!B37)</f>
        <v>BUDAPEST BRIDGE</v>
      </c>
      <c r="C10" s="81" t="str">
        <f>IF(トータル!C37="","",トータル!C37)</f>
        <v>108S</v>
      </c>
      <c r="D10" s="147" t="str">
        <f>IF(トータル!E37="TYO",トータル!F37,IF(トータル!G37="TYO",トータル!H37,"-"))</f>
        <v>08/25</v>
      </c>
      <c r="E10" s="147" t="str">
        <f>IF(トータル!E37="YOK",トータル!F37,IF(トータル!G37="YOK",トータル!H37,"-"))</f>
        <v>08/25</v>
      </c>
      <c r="F10" s="81" t="str">
        <f>IF(トータル!E37="YOK",トータル!D37,"-")</f>
        <v>08/28-28</v>
      </c>
      <c r="G10" s="81" t="str">
        <f>IF(トータル!I37="","",トータル!I37)</f>
        <v>09/25</v>
      </c>
      <c r="H10" s="60" t="str">
        <f>IF(トータル!K37="","",トータル!K37)</f>
        <v>ONE</v>
      </c>
      <c r="I10" s="77"/>
      <c r="J10" s="8"/>
      <c r="K10" s="75"/>
      <c r="L10" s="75"/>
      <c r="M10" s="75"/>
      <c r="N10" s="75"/>
    </row>
    <row r="11" spans="1:16" ht="17.100000000000001" customHeight="1" x14ac:dyDescent="0.2">
      <c r="A11" s="226" t="str">
        <f>IF(トータル!A38="","",トータル!A38)</f>
        <v>☆</v>
      </c>
      <c r="B11" s="85" t="str">
        <f>IF(トータル!B38="","",トータル!B38)</f>
        <v>BAI CHAY BRIDGE</v>
      </c>
      <c r="C11" s="81" t="str">
        <f>IF(トータル!C38="","",トータル!C38)</f>
        <v>115S</v>
      </c>
      <c r="D11" s="338" t="str">
        <f>IF(トータル!E38="TYO",トータル!F38,IF(トータル!G38="TYO",トータル!H38,"-"))</f>
        <v>09/01</v>
      </c>
      <c r="E11" s="338" t="str">
        <f>IF(トータル!E38="YOK",トータル!F38,IF(トータル!G38="YOK",トータル!H38,"-"))</f>
        <v>09/01</v>
      </c>
      <c r="F11" s="81" t="str">
        <f>IF(トータル!E38="YOK",トータル!D38,"-")</f>
        <v>09/04-04</v>
      </c>
      <c r="G11" s="81" t="str">
        <f>IF(トータル!I38="","",トータル!I38)</f>
        <v>10/02</v>
      </c>
      <c r="H11" s="60" t="str">
        <f>IF(トータル!K38="","",トータル!K38)</f>
        <v>ONE</v>
      </c>
      <c r="I11" s="24"/>
      <c r="J11" s="8"/>
      <c r="K11" s="75"/>
      <c r="L11" s="75"/>
      <c r="M11" s="75"/>
      <c r="N11" s="75"/>
    </row>
    <row r="12" spans="1:16" ht="17.100000000000001" customHeight="1" x14ac:dyDescent="0.2">
      <c r="A12" s="226" t="str">
        <f>IF(トータル!A39="","",トータル!A39)</f>
        <v>☆</v>
      </c>
      <c r="B12" s="85" t="str">
        <f>IF(トータル!B39="","",トータル!B39)</f>
        <v>BAY BRIDGE</v>
      </c>
      <c r="C12" s="81" t="str">
        <f>IF(トータル!C39="","",トータル!C39)</f>
        <v>159S</v>
      </c>
      <c r="D12" s="338" t="str">
        <f>IF(トータル!E39="TYO",トータル!F39,IF(トータル!G39="TYO",トータル!H39,"-"))</f>
        <v>09/08</v>
      </c>
      <c r="E12" s="338" t="str">
        <f>IF(トータル!E39="YOK",トータル!F39,IF(トータル!G39="YOK",トータル!H39,"-"))</f>
        <v>09/08</v>
      </c>
      <c r="F12" s="81" t="str">
        <f>IF(トータル!E39="YOK",トータル!D39,"-")</f>
        <v>09/11-11</v>
      </c>
      <c r="G12" s="81" t="str">
        <f>IF(トータル!I39="","",トータル!I39)</f>
        <v>10/09</v>
      </c>
      <c r="H12" s="60" t="str">
        <f>IF(トータル!K39="","",トータル!K39)</f>
        <v>ONE</v>
      </c>
      <c r="I12" s="24"/>
      <c r="J12" s="8"/>
      <c r="K12" s="75"/>
      <c r="L12" s="75"/>
      <c r="M12" s="75"/>
      <c r="N12" s="75"/>
    </row>
    <row r="13" spans="1:16" ht="17.100000000000001" customHeight="1" x14ac:dyDescent="0.2">
      <c r="A13" s="226" t="str">
        <f>IF(トータル!A40="","",トータル!A40)</f>
        <v>☆</v>
      </c>
      <c r="B13" s="85" t="str">
        <f>IF(トータル!B40="","",トータル!B40)</f>
        <v>JAKARTA EXPRESS</v>
      </c>
      <c r="C13" s="81" t="str">
        <f>IF(トータル!C40="","",トータル!C40)</f>
        <v>059S</v>
      </c>
      <c r="D13" s="338" t="str">
        <f>IF(トータル!E40="TYO",トータル!F40,IF(トータル!G40="TYO",トータル!H40,"-"))</f>
        <v>09/15</v>
      </c>
      <c r="E13" s="338" t="str">
        <f>IF(トータル!E40="YOK",トータル!F40,IF(トータル!G40="YOK",トータル!H40,"-"))</f>
        <v>09/15</v>
      </c>
      <c r="F13" s="81" t="str">
        <f>IF(トータル!E40="YOK",トータル!D40,"-")</f>
        <v>09/18-18</v>
      </c>
      <c r="G13" s="81" t="str">
        <f>IF(トータル!I40="","",トータル!I40)</f>
        <v>10/16</v>
      </c>
      <c r="H13" s="60" t="str">
        <f>IF(トータル!K40="","",トータル!K40)</f>
        <v>ONE</v>
      </c>
      <c r="I13" s="24"/>
      <c r="J13" s="8"/>
      <c r="K13" s="75"/>
      <c r="L13" s="75"/>
      <c r="M13" s="75"/>
      <c r="N13" s="75"/>
      <c r="P13" s="170" t="s">
        <v>101</v>
      </c>
    </row>
    <row r="14" spans="1:16" ht="17.55" customHeight="1" x14ac:dyDescent="0.2">
      <c r="A14" s="226" t="str">
        <f>IF(トータル!A41="","",トータル!A41)</f>
        <v/>
      </c>
      <c r="B14" s="85" t="str">
        <f>IF(トータル!B41="","",トータル!B41)</f>
        <v>BUDAPEST BRIDGE</v>
      </c>
      <c r="C14" s="81" t="str">
        <f>IF(トータル!C41="","",トータル!C41)</f>
        <v>109S</v>
      </c>
      <c r="D14" s="338" t="str">
        <f>IF(トータル!E41="TYO",トータル!F41,IF(トータル!G41="TYO",トータル!H41,"-"))</f>
        <v>09/21</v>
      </c>
      <c r="E14" s="338" t="str">
        <f>IF(トータル!E41="YOK",トータル!F41,IF(トータル!G41="YOK",トータル!H41,"-"))</f>
        <v>09/21</v>
      </c>
      <c r="F14" s="81" t="str">
        <f>IF(トータル!E41="YOK",トータル!D41,"-")</f>
        <v>09/25-25</v>
      </c>
      <c r="G14" s="81" t="str">
        <f>IF(トータル!I41="","",トータル!I41)</f>
        <v>10/23</v>
      </c>
      <c r="H14" s="60" t="str">
        <f>IF(トータル!K41="","",トータル!K41)</f>
        <v>ONE</v>
      </c>
      <c r="I14" s="24"/>
      <c r="J14" s="8"/>
      <c r="K14" s="75"/>
      <c r="L14" s="75"/>
      <c r="M14" s="75"/>
      <c r="N14" s="75"/>
      <c r="P14" s="171" t="s">
        <v>102</v>
      </c>
    </row>
    <row r="15" spans="1:16" ht="17.100000000000001" customHeight="1" x14ac:dyDescent="0.2">
      <c r="A15" s="226" t="str">
        <f>IF(トータル!A42="","",トータル!A42)</f>
        <v/>
      </c>
      <c r="B15" s="362" t="str">
        <f>IF(トータル!B42="","",トータル!B42)</f>
        <v>A VESSEL</v>
      </c>
      <c r="C15" s="317" t="str">
        <f>IF(トータル!C42="","",トータル!C42)</f>
        <v>A</v>
      </c>
      <c r="D15" s="317" t="str">
        <f>IF(トータル!E42="TYO",トータル!F42,IF(トータル!G42="TYO",トータル!H42,"-"))</f>
        <v>09/29</v>
      </c>
      <c r="E15" s="317" t="str">
        <f>IF(トータル!E42="YOK",トータル!F42,IF(トータル!G42="YOK",トータル!H42,"-"))</f>
        <v>09/29</v>
      </c>
      <c r="F15" s="317" t="str">
        <f>IF(トータル!E42="YOK",トータル!D42,"-")</f>
        <v>10/02-02</v>
      </c>
      <c r="G15" s="317" t="str">
        <f>IF(トータル!I42="","",トータル!I42)</f>
        <v>10/30</v>
      </c>
      <c r="H15" s="331" t="str">
        <f>IF(トータル!K42="","",トータル!K42)</f>
        <v>ONE</v>
      </c>
      <c r="I15" s="6"/>
      <c r="J15" s="6"/>
      <c r="K15" s="6"/>
      <c r="O15" s="171" t="s">
        <v>103</v>
      </c>
    </row>
    <row r="16" spans="1:16" ht="17.100000000000001" customHeight="1" x14ac:dyDescent="0.2">
      <c r="B16" s="362" t="str">
        <f>IF(トータル!B43="","",トータル!B43)</f>
        <v>B VESSEL</v>
      </c>
      <c r="C16" s="317" t="str">
        <f>IF(トータル!C43="","",トータル!C43)</f>
        <v>B</v>
      </c>
      <c r="D16" s="317" t="str">
        <f>IF(トータル!E43="TYO",トータル!F43,IF(トータル!G43="TYO",トータル!H43,"-"))</f>
        <v>10/06</v>
      </c>
      <c r="E16" s="317" t="str">
        <f>IF(トータル!E43="YOK",トータル!F43,IF(トータル!G43="YOK",トータル!H43,"-"))</f>
        <v>10/06</v>
      </c>
      <c r="F16" s="317" t="str">
        <f>IF(トータル!E43="YOK",トータル!D43,"-")</f>
        <v>10/09-09</v>
      </c>
      <c r="G16" s="317" t="str">
        <f>IF(トータル!I43="","",トータル!I43)</f>
        <v>11/06</v>
      </c>
      <c r="H16" s="331" t="str">
        <f>IF(トータル!K43="","",トータル!K43)</f>
        <v>ONE</v>
      </c>
      <c r="I16" s="6"/>
      <c r="J16" s="6"/>
      <c r="K16" s="6"/>
      <c r="O16" s="171" t="s">
        <v>104</v>
      </c>
    </row>
    <row r="17" spans="1:15" ht="17.100000000000001" customHeight="1" x14ac:dyDescent="0.2">
      <c r="B17" s="363" t="str">
        <f>IF(トータル!B44="","",トータル!B44)</f>
        <v>C VESSEL</v>
      </c>
      <c r="C17" s="364" t="str">
        <f>IF(トータル!C44="","",トータル!C44)</f>
        <v>C</v>
      </c>
      <c r="D17" s="364" t="str">
        <f>IF(トータル!E44="TYO",トータル!F44,IF(トータル!G44="TYO",トータル!H44,"-"))</f>
        <v>10/13</v>
      </c>
      <c r="E17" s="364" t="str">
        <f>IF(トータル!E44="YOK",トータル!F44,IF(トータル!G44="YOK",トータル!H44,"-"))</f>
        <v>10/13</v>
      </c>
      <c r="F17" s="364" t="str">
        <f>IF(トータル!E44="YOK",トータル!D44,"-")</f>
        <v>10/16-16</v>
      </c>
      <c r="G17" s="364" t="str">
        <f>IF(トータル!I44="","",トータル!I44)</f>
        <v>11/13</v>
      </c>
      <c r="H17" s="72" t="str">
        <f>IF(トータル!K44="","",トータル!K44)</f>
        <v>ONE</v>
      </c>
      <c r="I17" s="6"/>
      <c r="J17" s="6"/>
      <c r="K17" s="6"/>
      <c r="O17" s="171" t="s">
        <v>105</v>
      </c>
    </row>
    <row r="18" spans="1:15" ht="18" customHeight="1" x14ac:dyDescent="0.2">
      <c r="B18" s="21"/>
      <c r="C18" s="22"/>
      <c r="D18" s="23"/>
      <c r="E18" s="23"/>
      <c r="F18" s="23"/>
      <c r="H18" s="6"/>
      <c r="I18" s="6"/>
      <c r="J18" s="6"/>
      <c r="K18" s="6"/>
      <c r="O18" s="171" t="s">
        <v>106</v>
      </c>
    </row>
    <row r="19" spans="1:15" ht="18" customHeight="1" x14ac:dyDescent="0.2">
      <c r="B19" s="21"/>
      <c r="C19" s="22"/>
      <c r="D19" s="23"/>
      <c r="E19" s="23"/>
      <c r="F19" s="23"/>
      <c r="H19" s="6"/>
      <c r="I19" s="6"/>
      <c r="J19" s="6"/>
      <c r="K19" s="6"/>
      <c r="O19" s="171" t="s">
        <v>115</v>
      </c>
    </row>
    <row r="20" spans="1:15" ht="18" customHeight="1" x14ac:dyDescent="0.2">
      <c r="B20" s="21"/>
      <c r="C20" s="22"/>
      <c r="D20" s="23"/>
      <c r="E20" s="23"/>
      <c r="F20" s="23"/>
      <c r="H20" s="6"/>
      <c r="I20" s="6"/>
      <c r="J20" s="6"/>
      <c r="K20" s="6"/>
      <c r="O20" s="171" t="s">
        <v>116</v>
      </c>
    </row>
    <row r="21" spans="1:15" ht="18" customHeight="1" x14ac:dyDescent="0.2">
      <c r="D21" s="4"/>
      <c r="E21" s="4"/>
      <c r="F21" s="4"/>
    </row>
    <row r="22" spans="1:15" ht="18" customHeight="1" x14ac:dyDescent="0.2">
      <c r="D22" s="4"/>
      <c r="E22" s="4"/>
      <c r="F22" s="4"/>
    </row>
    <row r="23" spans="1:15" ht="18" customHeight="1" x14ac:dyDescent="0.2">
      <c r="D23" s="4"/>
      <c r="E23" s="4"/>
      <c r="F23" s="4"/>
    </row>
    <row r="24" spans="1:15" ht="18" customHeight="1" x14ac:dyDescent="0.2"/>
    <row r="25" spans="1:15" ht="18" customHeight="1" x14ac:dyDescent="0.2"/>
    <row r="27" spans="1:15" s="158" customFormat="1" ht="24" customHeight="1" x14ac:dyDescent="0.2">
      <c r="A27" s="157"/>
    </row>
    <row r="28" spans="1:15" s="158" customFormat="1" ht="12" customHeight="1" x14ac:dyDescent="0.2">
      <c r="A28" s="157"/>
    </row>
    <row r="29" spans="1:15" s="158" customFormat="1" ht="12" customHeight="1" x14ac:dyDescent="0.2"/>
    <row r="30" spans="1:15" x14ac:dyDescent="0.2">
      <c r="A30" s="384" t="s">
        <v>613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</row>
    <row r="31" spans="1:15" x14ac:dyDescent="0.2">
      <c r="A31" s="352" t="s">
        <v>505</v>
      </c>
    </row>
    <row r="32" spans="1:15" x14ac:dyDescent="0.2">
      <c r="A32" s="51" t="s">
        <v>612</v>
      </c>
    </row>
  </sheetData>
  <mergeCells count="6">
    <mergeCell ref="B7:B8"/>
    <mergeCell ref="C7:C8"/>
    <mergeCell ref="H7:H8"/>
    <mergeCell ref="G7:G8"/>
    <mergeCell ref="B5:E5"/>
    <mergeCell ref="E7:F7"/>
  </mergeCells>
  <phoneticPr fontId="1"/>
  <hyperlinks>
    <hyperlink ref="M5" location="トータル!Print_Area" display="LIST" xr:uid="{FF1BB224-4149-47BF-BE62-DAA0EB475DD8}"/>
    <hyperlink ref="A31" r:id="rId1" display="http://www.oceanlinks.co.jp/wp-content/uploads/2015/10/INFORMATION.pdf" xr:uid="{002A6CE0-46F1-4AE7-A59D-FD44ADB5322E}"/>
  </hyperlinks>
  <printOptions horizontalCentered="1" verticalCentered="1"/>
  <pageMargins left="0" right="0.19685039370078741" top="0" bottom="0" header="0" footer="0"/>
  <pageSetup paperSize="9" scale="95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F0"/>
    <pageSetUpPr fitToPage="1"/>
  </sheetPr>
  <dimension ref="A1:P30"/>
  <sheetViews>
    <sheetView showWhiteSpace="0" view="pageBreakPreview" zoomScaleNormal="100" zoomScaleSheetLayoutView="100" zoomScalePageLayoutView="10" workbookViewId="0">
      <selection activeCell="F14" sqref="F14"/>
    </sheetView>
  </sheetViews>
  <sheetFormatPr defaultColWidth="8.88671875" defaultRowHeight="13.2" x14ac:dyDescent="0.2"/>
  <cols>
    <col min="1" max="1" width="5.44140625" style="73" bestFit="1" customWidth="1"/>
    <col min="2" max="2" width="18.44140625" bestFit="1" customWidth="1"/>
    <col min="3" max="8" width="10.6640625" customWidth="1"/>
    <col min="9" max="9" width="11.109375" customWidth="1"/>
    <col min="10" max="10" width="9.6640625" customWidth="1"/>
    <col min="11" max="11" width="6.6640625" customWidth="1"/>
    <col min="15" max="15" width="8.88671875" customWidth="1"/>
  </cols>
  <sheetData>
    <row r="1" spans="1:16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7.35" customHeight="1" x14ac:dyDescent="0.2"/>
    <row r="3" spans="1:16" x14ac:dyDescent="0.2">
      <c r="B3" s="51" t="s">
        <v>24</v>
      </c>
    </row>
    <row r="4" spans="1:16" ht="17.100000000000001" customHeight="1" x14ac:dyDescent="0.2">
      <c r="B4" s="51" t="s">
        <v>36</v>
      </c>
      <c r="K4" s="138" t="str">
        <f>'1.韓国(釜山 仁川）'!L4</f>
        <v>DATE : 2022/08/15</v>
      </c>
      <c r="L4" s="116"/>
    </row>
    <row r="5" spans="1:16" ht="23.1" customHeight="1" x14ac:dyDescent="0.2">
      <c r="B5" s="449" t="s">
        <v>49</v>
      </c>
      <c r="C5" s="449"/>
      <c r="D5" s="449"/>
      <c r="E5" s="449"/>
      <c r="M5" s="167" t="s">
        <v>99</v>
      </c>
    </row>
    <row r="6" spans="1:16" ht="6.45" customHeight="1" x14ac:dyDescent="0.2"/>
    <row r="7" spans="1:16" s="1" customFormat="1" ht="17.100000000000001" customHeight="1" thickBot="1" x14ac:dyDescent="0.25">
      <c r="A7" s="43"/>
      <c r="B7" s="439" t="s">
        <v>0</v>
      </c>
      <c r="C7" s="439" t="s">
        <v>1</v>
      </c>
      <c r="D7" s="5" t="s">
        <v>64</v>
      </c>
      <c r="E7" s="441" t="s">
        <v>63</v>
      </c>
      <c r="F7" s="442"/>
      <c r="G7" s="439" t="s">
        <v>3</v>
      </c>
      <c r="H7" s="439" t="s">
        <v>30</v>
      </c>
      <c r="I7" s="2"/>
      <c r="J7" s="15"/>
      <c r="K7" s="15"/>
      <c r="L7" s="15"/>
      <c r="M7" s="15"/>
    </row>
    <row r="8" spans="1:16" s="3" customFormat="1" ht="17.100000000000001" customHeight="1" thickTop="1" x14ac:dyDescent="0.2">
      <c r="A8" s="73"/>
      <c r="B8" s="440"/>
      <c r="C8" s="440"/>
      <c r="D8" s="27" t="s">
        <v>108</v>
      </c>
      <c r="E8" s="27" t="s">
        <v>108</v>
      </c>
      <c r="F8" s="27" t="s">
        <v>109</v>
      </c>
      <c r="G8" s="440"/>
      <c r="H8" s="440"/>
      <c r="I8" s="7"/>
      <c r="J8" s="448"/>
      <c r="K8" s="448"/>
      <c r="L8" s="448"/>
      <c r="M8" s="448"/>
    </row>
    <row r="9" spans="1:16" ht="17.100000000000001" customHeight="1" x14ac:dyDescent="0.2">
      <c r="A9" s="225" t="str">
        <f>IF(トータル!A46="","",トータル!A46)</f>
        <v/>
      </c>
      <c r="B9" s="262" t="str">
        <f>IF(トータル!B46="","",トータル!B46)</f>
        <v>YM IMMENSE</v>
      </c>
      <c r="C9" s="263" t="str">
        <f>IF(トータル!C46="","",トータル!C46)</f>
        <v>345S</v>
      </c>
      <c r="D9" s="263" t="str">
        <f>IF(トータル!H46="","",トータル!H46)</f>
        <v>08/17</v>
      </c>
      <c r="E9" s="91" t="str">
        <f>IF(トータル!F46="","",トータル!F46)</f>
        <v>08/17</v>
      </c>
      <c r="F9" s="91" t="str">
        <f>IF(トータル!D46="","",トータル!D46)</f>
        <v>08/19-19</v>
      </c>
      <c r="G9" s="91" t="str">
        <f>IF(トータル!I46="","",トータル!I46)</f>
        <v>08/24</v>
      </c>
      <c r="H9" s="50" t="str">
        <f>IF(トータル!K46="","",トータル!K46)</f>
        <v>YML</v>
      </c>
      <c r="I9" s="8"/>
      <c r="J9" s="448"/>
      <c r="K9" s="448"/>
      <c r="L9" s="448"/>
      <c r="M9" s="448"/>
    </row>
    <row r="10" spans="1:16" ht="17.100000000000001" customHeight="1" x14ac:dyDescent="0.2">
      <c r="A10" s="225" t="str">
        <f>IF(トータル!A47="","",トータル!A47)</f>
        <v/>
      </c>
      <c r="B10" s="262" t="str">
        <f>IF(トータル!B47="","",トータル!B47)</f>
        <v>YM CAPACITY</v>
      </c>
      <c r="C10" s="264" t="str">
        <f>IF(トータル!C47="","",トータル!C47)</f>
        <v>021S</v>
      </c>
      <c r="D10" s="264" t="str">
        <f>IF(トータル!H47="","",トータル!H47)</f>
        <v>08/18</v>
      </c>
      <c r="E10" s="9" t="str">
        <f>IF(トータル!F47="","",トータル!F47)</f>
        <v>08/18</v>
      </c>
      <c r="F10" s="9" t="str">
        <f>IF(トータル!D47="","",トータル!D47)</f>
        <v>08/20-20</v>
      </c>
      <c r="G10" s="9" t="str">
        <f>IF(トータル!I47="","",トータル!I47)</f>
        <v>08/23</v>
      </c>
      <c r="H10" s="12" t="str">
        <f>IF(トータル!K47="","",トータル!K47)</f>
        <v>YML</v>
      </c>
      <c r="I10" s="8"/>
      <c r="J10" s="448"/>
      <c r="K10" s="448"/>
      <c r="L10" s="448"/>
      <c r="M10" s="448"/>
    </row>
    <row r="11" spans="1:16" ht="17.100000000000001" customHeight="1" x14ac:dyDescent="0.2">
      <c r="A11" s="225" t="str">
        <f>IF(トータル!A48="","",トータル!A48)</f>
        <v/>
      </c>
      <c r="B11" s="262" t="str">
        <f>IF(トータル!B48="","",トータル!B48)</f>
        <v>YM IMAGE</v>
      </c>
      <c r="C11" s="264" t="str">
        <f>IF(トータル!C48="","",トータル!C48)</f>
        <v>169S</v>
      </c>
      <c r="D11" s="264" t="str">
        <f>IF(トータル!H48="","",トータル!H48)</f>
        <v>08/24</v>
      </c>
      <c r="E11" s="9" t="str">
        <f>IF(トータル!F48="","",トータル!F48)</f>
        <v>08/24</v>
      </c>
      <c r="F11" s="9" t="str">
        <f>IF(トータル!D48="","",トータル!D48)</f>
        <v>08/26-26</v>
      </c>
      <c r="G11" s="9" t="str">
        <f>IF(トータル!I48="","",トータル!I48)</f>
        <v>08/31</v>
      </c>
      <c r="H11" s="12" t="str">
        <f>IF(トータル!K48="","",トータル!K48)</f>
        <v>YML</v>
      </c>
      <c r="I11" s="8"/>
      <c r="J11" s="448"/>
      <c r="K11" s="448"/>
      <c r="L11" s="448"/>
      <c r="M11" s="448"/>
    </row>
    <row r="12" spans="1:16" ht="17.100000000000001" customHeight="1" x14ac:dyDescent="0.2">
      <c r="A12" s="225" t="str">
        <f>IF(トータル!A49="","",トータル!A49)</f>
        <v/>
      </c>
      <c r="B12" s="262" t="str">
        <f>IF(トータル!B49="","",トータル!B49)</f>
        <v>YM CENTENNIAL</v>
      </c>
      <c r="C12" s="264" t="str">
        <f>IF(トータル!C49="","",トータル!C49)</f>
        <v>025S</v>
      </c>
      <c r="D12" s="264" t="str">
        <f>IF(トータル!H49="","",トータル!H49)</f>
        <v>08/25</v>
      </c>
      <c r="E12" s="9" t="str">
        <f>IF(トータル!F49="","",トータル!F49)</f>
        <v>08/25</v>
      </c>
      <c r="F12" s="9" t="str">
        <f>IF(トータル!D49="","",トータル!D49)</f>
        <v>08/27-27</v>
      </c>
      <c r="G12" s="9" t="str">
        <f>IF(トータル!I49="","",トータル!I49)</f>
        <v>08/30</v>
      </c>
      <c r="H12" s="12" t="str">
        <f>IF(トータル!K49="","",トータル!K49)</f>
        <v>YML</v>
      </c>
      <c r="I12" s="8"/>
      <c r="J12" s="448"/>
      <c r="K12" s="448"/>
      <c r="L12" s="448"/>
      <c r="M12" s="448"/>
    </row>
    <row r="13" spans="1:16" ht="17.100000000000001" customHeight="1" x14ac:dyDescent="0.2">
      <c r="A13" s="225" t="str">
        <f>IF(トータル!A50="","",トータル!A50)</f>
        <v/>
      </c>
      <c r="B13" s="262" t="str">
        <f>IF(トータル!B50="","",トータル!B50)</f>
        <v>YM INCEPTION</v>
      </c>
      <c r="C13" s="264" t="str">
        <f>IF(トータル!C50="","",トータル!C50)</f>
        <v>196S</v>
      </c>
      <c r="D13" s="264" t="str">
        <f>IF(トータル!H50="","",トータル!H50)</f>
        <v>08/31</v>
      </c>
      <c r="E13" s="9" t="str">
        <f>IF(トータル!F50="","",トータル!F50)</f>
        <v>08/31</v>
      </c>
      <c r="F13" s="9" t="str">
        <f>IF(トータル!D50="","",トータル!D50)</f>
        <v>09/02-02</v>
      </c>
      <c r="G13" s="9" t="str">
        <f>IF(トータル!I50="","",トータル!I50)</f>
        <v>09/07</v>
      </c>
      <c r="H13" s="12" t="str">
        <f>IF(トータル!K50="","",トータル!K50)</f>
        <v>YML</v>
      </c>
      <c r="I13" s="8"/>
      <c r="J13" s="448"/>
      <c r="K13" s="448"/>
      <c r="L13" s="448"/>
      <c r="M13" s="448"/>
    </row>
    <row r="14" spans="1:16" ht="17.100000000000001" customHeight="1" x14ac:dyDescent="0.2">
      <c r="A14" s="225" t="str">
        <f>IF(トータル!A51="","",トータル!A51)</f>
        <v/>
      </c>
      <c r="B14" s="262" t="str">
        <f>IF(トータル!B51="","",トータル!B51)</f>
        <v>YM CONTINUITY</v>
      </c>
      <c r="C14" s="264" t="str">
        <f>IF(トータル!C51="","",トータル!C51)</f>
        <v>013S</v>
      </c>
      <c r="D14" s="264" t="str">
        <f>IF(トータル!H51="","",トータル!H51)</f>
        <v>09/01</v>
      </c>
      <c r="E14" s="9" t="str">
        <f>IF(トータル!F51="","",トータル!F51)</f>
        <v>09/01</v>
      </c>
      <c r="F14" s="9" t="str">
        <f>IF(トータル!D51="","",トータル!D51)</f>
        <v>09/03-03</v>
      </c>
      <c r="G14" s="9" t="str">
        <f>IF(トータル!I51="","",トータル!I51)</f>
        <v>09/06</v>
      </c>
      <c r="H14" s="12" t="str">
        <f>IF(トータル!K51="","",トータル!K51)</f>
        <v>YML</v>
      </c>
      <c r="I14" s="8"/>
      <c r="J14" s="448"/>
      <c r="K14" s="448"/>
      <c r="L14" s="448"/>
      <c r="M14" s="448"/>
    </row>
    <row r="15" spans="1:16" ht="17.100000000000001" customHeight="1" x14ac:dyDescent="0.2">
      <c r="A15" s="225" t="str">
        <f>IF(トータル!A52="","",トータル!A52)</f>
        <v/>
      </c>
      <c r="B15" s="262" t="str">
        <f>IF(トータル!B52="","",トータル!B52)</f>
        <v>YM INSTRUCTION</v>
      </c>
      <c r="C15" s="264" t="str">
        <f>IF(トータル!C52="","",トータル!C52)</f>
        <v>289S</v>
      </c>
      <c r="D15" s="264" t="str">
        <f>IF(トータル!H52="","",トータル!H52)</f>
        <v>09/07</v>
      </c>
      <c r="E15" s="9" t="str">
        <f>IF(トータル!F52="","",トータル!F52)</f>
        <v>09/07</v>
      </c>
      <c r="F15" s="9" t="str">
        <f>IF(トータル!D52="","",トータル!D52)</f>
        <v>09/09-09</v>
      </c>
      <c r="G15" s="9" t="str">
        <f>IF(トータル!I52="","",トータル!I52)</f>
        <v>09/14</v>
      </c>
      <c r="H15" s="12" t="str">
        <f>IF(トータル!K52="","",トータル!K52)</f>
        <v>YML</v>
      </c>
      <c r="I15" s="8"/>
      <c r="J15" s="448"/>
      <c r="K15" s="448"/>
      <c r="L15" s="448"/>
      <c r="M15" s="448"/>
    </row>
    <row r="16" spans="1:16" ht="17.100000000000001" customHeight="1" x14ac:dyDescent="0.2">
      <c r="A16" s="225" t="str">
        <f>IF(トータル!A53="","",トータル!A53)</f>
        <v>☆</v>
      </c>
      <c r="B16" s="262" t="str">
        <f>IF(トータル!B53="","",トータル!B53)</f>
        <v>YM CONSTANCY</v>
      </c>
      <c r="C16" s="264" t="str">
        <f>IF(トータル!C53="","",トータル!C53)</f>
        <v>016S</v>
      </c>
      <c r="D16" s="264" t="str">
        <f>IF(トータル!H53="","",トータル!H53)</f>
        <v>09/08</v>
      </c>
      <c r="E16" s="9" t="str">
        <f>IF(トータル!F53="","",トータル!F53)</f>
        <v>09/08</v>
      </c>
      <c r="F16" s="9" t="str">
        <f>IF(トータル!D53="","",トータル!D53)</f>
        <v>09/10-10</v>
      </c>
      <c r="G16" s="9" t="str">
        <f>IF(トータル!I53="","",トータル!I53)</f>
        <v>09/13</v>
      </c>
      <c r="H16" s="12" t="str">
        <f>IF(トータル!K53="","",トータル!K53)</f>
        <v>YML</v>
      </c>
      <c r="I16" s="8"/>
      <c r="J16" s="448"/>
      <c r="K16" s="448"/>
      <c r="L16" s="448"/>
      <c r="M16" s="448"/>
    </row>
    <row r="17" spans="1:15" ht="17.100000000000001" customHeight="1" x14ac:dyDescent="0.2">
      <c r="A17" s="225" t="str">
        <f>IF(トータル!A54="","",トータル!A54)</f>
        <v/>
      </c>
      <c r="B17" s="262" t="str">
        <f>IF(トータル!B54="","",トータル!B54)</f>
        <v>YM IMMENSE</v>
      </c>
      <c r="C17" s="264" t="str">
        <f>IF(トータル!C54="","",トータル!C54)</f>
        <v>346S</v>
      </c>
      <c r="D17" s="264" t="str">
        <f>IF(トータル!H54="","",トータル!H54)</f>
        <v>09/14</v>
      </c>
      <c r="E17" s="9" t="str">
        <f>IF(トータル!F54="","",トータル!F54)</f>
        <v>09/14</v>
      </c>
      <c r="F17" s="9" t="str">
        <f>IF(トータル!D54="","",トータル!D54)</f>
        <v>09/16-16</v>
      </c>
      <c r="G17" s="9" t="str">
        <f>IF(トータル!I54="","",トータル!I54)</f>
        <v>09/21</v>
      </c>
      <c r="H17" s="12" t="str">
        <f>IF(トータル!K54="","",トータル!K54)</f>
        <v>YML</v>
      </c>
      <c r="I17" s="8"/>
      <c r="J17" s="8"/>
      <c r="K17" s="8"/>
      <c r="L17" s="8"/>
      <c r="M17" s="8"/>
    </row>
    <row r="18" spans="1:15" ht="17.100000000000001" customHeight="1" x14ac:dyDescent="0.2">
      <c r="A18" s="225" t="str">
        <f>IF(トータル!A55="","",トータル!A55)</f>
        <v>☆</v>
      </c>
      <c r="B18" s="262" t="str">
        <f>IF(トータル!B55="","",トータル!B55)</f>
        <v>YM CAPACITY</v>
      </c>
      <c r="C18" s="264" t="str">
        <f>IF(トータル!C55="","",トータル!C55)</f>
        <v>022S</v>
      </c>
      <c r="D18" s="264" t="str">
        <f>IF(トータル!H55="","",トータル!H55)</f>
        <v>09/15</v>
      </c>
      <c r="E18" s="9" t="str">
        <f>IF(トータル!F55="","",トータル!F55)</f>
        <v>09/15</v>
      </c>
      <c r="F18" s="9" t="str">
        <f>IF(トータル!D55="","",トータル!D55)</f>
        <v>09/17-17</v>
      </c>
      <c r="G18" s="9" t="str">
        <f>IF(トータル!I55="","",トータル!I55)</f>
        <v>09/20</v>
      </c>
      <c r="H18" s="12" t="str">
        <f>IF(トータル!K55="","",トータル!K55)</f>
        <v>YML</v>
      </c>
      <c r="I18" s="8"/>
      <c r="J18" s="16"/>
      <c r="K18" s="16"/>
      <c r="L18" s="16"/>
      <c r="M18" s="16"/>
    </row>
    <row r="19" spans="1:15" ht="17.100000000000001" customHeight="1" x14ac:dyDescent="0.2">
      <c r="A19" s="225" t="str">
        <f>IF(トータル!A56="","",トータル!A56)</f>
        <v/>
      </c>
      <c r="B19" s="358" t="str">
        <f>IF(トータル!B56="","",トータル!B56)</f>
        <v>YM IMAGE</v>
      </c>
      <c r="C19" s="264" t="str">
        <f>IF(トータル!C56="","",トータル!C56)</f>
        <v>170S</v>
      </c>
      <c r="D19" s="264" t="str">
        <f>IF(トータル!H56="","",トータル!H56)</f>
        <v>09/21</v>
      </c>
      <c r="E19" s="9" t="str">
        <f>IF(トータル!F56="","",トータル!F56)</f>
        <v>09/21</v>
      </c>
      <c r="F19" s="9" t="str">
        <f>IF(トータル!D56="","",トータル!D56)</f>
        <v>09/23-23</v>
      </c>
      <c r="G19" s="9" t="str">
        <f>IF(トータル!I56="","",トータル!I56)</f>
        <v>09/28</v>
      </c>
      <c r="H19" s="327" t="str">
        <f>IF(トータル!K56="","",トータル!K56)</f>
        <v>YML</v>
      </c>
      <c r="I19" s="8"/>
      <c r="J19" s="16"/>
      <c r="K19" s="16"/>
      <c r="L19" s="16"/>
      <c r="M19" s="16"/>
    </row>
    <row r="20" spans="1:15" ht="17.100000000000001" customHeight="1" x14ac:dyDescent="0.2">
      <c r="A20" s="225" t="str">
        <f>IF(トータル!A57="","",トータル!A57)</f>
        <v/>
      </c>
      <c r="B20" s="358" t="str">
        <f>IF(トータル!B57="","",トータル!B57)</f>
        <v>YM CENTENNIAL</v>
      </c>
      <c r="C20" s="264" t="str">
        <f>IF(トータル!C57="","",トータル!C57)</f>
        <v>026S</v>
      </c>
      <c r="D20" s="264" t="str">
        <f>IF(トータル!H57="","",トータル!H57)</f>
        <v>09/21</v>
      </c>
      <c r="E20" s="9" t="str">
        <f>IF(トータル!F57="","",トータル!F57)</f>
        <v>09/21</v>
      </c>
      <c r="F20" s="9" t="str">
        <f>IF(トータル!D57="","",トータル!D57)</f>
        <v>09/24-24</v>
      </c>
      <c r="G20" s="9" t="str">
        <f>IF(トータル!I57="","",トータル!I57)</f>
        <v>09/27</v>
      </c>
      <c r="H20" s="327" t="str">
        <f>IF(トータル!K57="","",トータル!K57)</f>
        <v>YML</v>
      </c>
      <c r="I20" s="8"/>
      <c r="J20" s="16"/>
      <c r="K20" s="16"/>
      <c r="L20" s="16"/>
      <c r="M20" s="16"/>
    </row>
    <row r="21" spans="1:15" ht="18.600000000000001" customHeight="1" x14ac:dyDescent="0.2">
      <c r="B21" s="358" t="str">
        <f>IF(トータル!B58="","",トータル!B58)</f>
        <v>YM INCEPTION</v>
      </c>
      <c r="C21" s="264" t="str">
        <f>IF(トータル!C58="","",トータル!C58)</f>
        <v>197S</v>
      </c>
      <c r="D21" s="264" t="str">
        <f>IF(トータル!H58="","",トータル!H58)</f>
        <v>09/28</v>
      </c>
      <c r="E21" s="9" t="str">
        <f>IF(トータル!F58="","",トータル!F58)</f>
        <v>09/28</v>
      </c>
      <c r="F21" s="9" t="str">
        <f>IF(トータル!D58="","",トータル!D58)</f>
        <v>09/30-30</v>
      </c>
      <c r="G21" s="9" t="str">
        <f>IF(トータル!I58="","",トータル!I58)</f>
        <v>10/05</v>
      </c>
      <c r="H21" s="327" t="str">
        <f>IF(トータル!K58="","",トータル!K58)</f>
        <v>YML</v>
      </c>
      <c r="I21" s="8"/>
      <c r="J21" s="16"/>
      <c r="K21" s="16"/>
      <c r="L21" s="16"/>
      <c r="M21" s="16"/>
    </row>
    <row r="22" spans="1:15" ht="18" customHeight="1" x14ac:dyDescent="0.2">
      <c r="B22" s="353" t="str">
        <f>IF(トータル!B59="","",トータル!B59)</f>
        <v>YM CONTINUITY</v>
      </c>
      <c r="C22" s="265" t="str">
        <f>IF(トータル!C59="","",トータル!C59)</f>
        <v>014S</v>
      </c>
      <c r="D22" s="265" t="str">
        <f>IF(トータル!H59="","",トータル!H59)</f>
        <v>09/29</v>
      </c>
      <c r="E22" s="13" t="str">
        <f>IF(トータル!F59="","",トータル!F59)</f>
        <v>09/29</v>
      </c>
      <c r="F22" s="13" t="str">
        <f>IF(トータル!D59="","",トータル!D59)</f>
        <v>10/01-01</v>
      </c>
      <c r="G22" s="13" t="str">
        <f>IF(トータル!I59="","",トータル!I59)</f>
        <v>10/04</v>
      </c>
      <c r="H22" s="14" t="str">
        <f>IF(トータル!K59="","",トータル!K59)</f>
        <v>YML</v>
      </c>
      <c r="I22" s="23"/>
      <c r="J22" s="22"/>
      <c r="L22" s="6"/>
      <c r="M22" s="6"/>
      <c r="N22" s="6"/>
      <c r="O22" s="6"/>
    </row>
    <row r="23" spans="1:15" ht="18" customHeight="1" x14ac:dyDescent="0.2">
      <c r="B23" s="21"/>
      <c r="C23" s="22"/>
      <c r="D23" s="23"/>
      <c r="E23" s="23"/>
      <c r="F23" s="23"/>
      <c r="G23" s="23"/>
      <c r="H23" s="23"/>
      <c r="I23" s="23"/>
      <c r="J23" s="22"/>
      <c r="L23" s="6"/>
      <c r="M23" s="6"/>
      <c r="N23" s="6"/>
      <c r="O23" s="6"/>
    </row>
    <row r="24" spans="1:15" ht="18" customHeight="1" x14ac:dyDescent="0.2">
      <c r="B24" s="21"/>
      <c r="C24" s="22"/>
      <c r="D24" s="23"/>
      <c r="E24" s="23"/>
      <c r="F24" s="23"/>
      <c r="G24" s="23"/>
      <c r="H24" s="23"/>
      <c r="I24" s="23"/>
      <c r="J24" s="22"/>
      <c r="L24" s="6"/>
      <c r="M24" s="6"/>
      <c r="N24" s="6"/>
      <c r="O24" s="6"/>
    </row>
    <row r="25" spans="1:15" ht="18" customHeight="1" x14ac:dyDescent="0.2">
      <c r="D25" s="4"/>
      <c r="E25" s="4"/>
      <c r="F25" s="4"/>
      <c r="G25" s="4"/>
      <c r="H25" s="4"/>
      <c r="I25" s="4"/>
    </row>
    <row r="26" spans="1:15" ht="18" customHeight="1" x14ac:dyDescent="0.2">
      <c r="D26" s="4"/>
      <c r="E26" s="4"/>
      <c r="F26" s="4"/>
      <c r="G26" s="4"/>
      <c r="H26" s="4"/>
      <c r="I26" s="4"/>
    </row>
    <row r="27" spans="1:15" ht="18" customHeight="1" x14ac:dyDescent="0.2">
      <c r="D27" s="4"/>
      <c r="E27" s="4"/>
      <c r="F27" s="4"/>
      <c r="G27" s="4"/>
      <c r="H27" s="4"/>
      <c r="I27" s="4"/>
    </row>
    <row r="28" spans="1:15" ht="18" customHeight="1" x14ac:dyDescent="0.2"/>
    <row r="29" spans="1:15" ht="18" customHeight="1" x14ac:dyDescent="0.2"/>
    <row r="30" spans="1:15" ht="18" customHeight="1" x14ac:dyDescent="0.2"/>
  </sheetData>
  <mergeCells count="7">
    <mergeCell ref="J8:M16"/>
    <mergeCell ref="B7:B8"/>
    <mergeCell ref="H7:H8"/>
    <mergeCell ref="C7:C8"/>
    <mergeCell ref="B5:E5"/>
    <mergeCell ref="E7:F7"/>
    <mergeCell ref="G7:G8"/>
  </mergeCells>
  <phoneticPr fontId="1"/>
  <hyperlinks>
    <hyperlink ref="M5" location="トータル!Print_Area" display="LIST" xr:uid="{D54D204A-6554-451D-9592-FB6DC0134C87}"/>
  </hyperlinks>
  <printOptions horizontalCentered="1" verticalCentered="1"/>
  <pageMargins left="0" right="0.19685039370078741" top="0" bottom="0" header="0" footer="0"/>
  <pageSetup paperSize="9"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B0F0"/>
    <pageSetUpPr fitToPage="1"/>
  </sheetPr>
  <dimension ref="A1:Q26"/>
  <sheetViews>
    <sheetView showWhiteSpace="0" view="pageBreakPreview" zoomScaleNormal="100" zoomScaleSheetLayoutView="100" zoomScalePageLayoutView="10" workbookViewId="0">
      <selection activeCell="C15" sqref="C15"/>
    </sheetView>
  </sheetViews>
  <sheetFormatPr defaultColWidth="8.88671875" defaultRowHeight="13.2" x14ac:dyDescent="0.2"/>
  <cols>
    <col min="1" max="1" width="3.44140625" style="73" customWidth="1"/>
    <col min="2" max="2" width="16.44140625" customWidth="1"/>
    <col min="3" max="10" width="10.6640625" customWidth="1"/>
    <col min="11" max="11" width="7.109375" customWidth="1"/>
    <col min="12" max="12" width="10.44140625" bestFit="1" customWidth="1"/>
    <col min="14" max="14" width="6.33203125" customWidth="1"/>
    <col min="15" max="15" width="8.88671875" customWidth="1"/>
  </cols>
  <sheetData>
    <row r="1" spans="1:17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4"/>
    </row>
    <row r="2" spans="1:17" ht="5.0999999999999996" customHeight="1" x14ac:dyDescent="0.2"/>
    <row r="3" spans="1:17" ht="17.100000000000001" customHeight="1" x14ac:dyDescent="0.2">
      <c r="B3" s="51" t="s">
        <v>24</v>
      </c>
    </row>
    <row r="4" spans="1:17" ht="17.100000000000001" customHeight="1" x14ac:dyDescent="0.2">
      <c r="B4" s="51" t="s">
        <v>36</v>
      </c>
      <c r="K4" s="138" t="str">
        <f>'1.韓国(釜山 仁川）'!L4</f>
        <v>DATE : 2022/08/15</v>
      </c>
      <c r="L4" s="128"/>
      <c r="N4" s="167" t="s">
        <v>99</v>
      </c>
    </row>
    <row r="5" spans="1:17" ht="23.1" customHeight="1" x14ac:dyDescent="0.2">
      <c r="B5" s="449" t="s">
        <v>50</v>
      </c>
      <c r="C5" s="449"/>
      <c r="D5" s="449"/>
      <c r="E5" s="449"/>
    </row>
    <row r="6" spans="1:17" ht="10.35" customHeight="1" x14ac:dyDescent="0.2"/>
    <row r="7" spans="1:17" s="1" customFormat="1" ht="17.100000000000001" customHeight="1" thickBot="1" x14ac:dyDescent="0.25">
      <c r="A7" s="43"/>
      <c r="B7" s="439" t="s">
        <v>0</v>
      </c>
      <c r="C7" s="439" t="s">
        <v>1</v>
      </c>
      <c r="D7" s="5" t="s">
        <v>64</v>
      </c>
      <c r="E7" s="441" t="s">
        <v>63</v>
      </c>
      <c r="F7" s="442"/>
      <c r="G7" s="439" t="s">
        <v>10</v>
      </c>
      <c r="H7" s="439" t="s">
        <v>30</v>
      </c>
      <c r="I7" s="2"/>
      <c r="J7" s="15"/>
      <c r="K7" s="15"/>
      <c r="L7" s="15"/>
      <c r="M7" s="15"/>
    </row>
    <row r="8" spans="1:17" s="30" customFormat="1" ht="17.100000000000001" customHeight="1" thickTop="1" x14ac:dyDescent="0.2">
      <c r="A8" s="73"/>
      <c r="B8" s="440"/>
      <c r="C8" s="440"/>
      <c r="D8" s="27" t="s">
        <v>108</v>
      </c>
      <c r="E8" s="27" t="s">
        <v>108</v>
      </c>
      <c r="F8" s="27" t="s">
        <v>109</v>
      </c>
      <c r="G8" s="440"/>
      <c r="H8" s="440"/>
      <c r="I8" s="7"/>
      <c r="J8" s="223"/>
      <c r="K8" s="223"/>
      <c r="L8" s="223"/>
      <c r="M8" s="223"/>
    </row>
    <row r="9" spans="1:17" ht="17.100000000000001" customHeight="1" x14ac:dyDescent="0.2">
      <c r="A9" s="225" t="str">
        <f>IF(トータル!A61="","",トータル!A61)</f>
        <v/>
      </c>
      <c r="B9" s="267" t="str">
        <f>IF(トータル!B61="","",トータル!B61)</f>
        <v>YM CAPACITY</v>
      </c>
      <c r="C9" s="263" t="str">
        <f>IF(トータル!C61="","",トータル!C61)</f>
        <v>021S</v>
      </c>
      <c r="D9" s="266" t="str">
        <f>IF(トータル!H61="","",トータル!H61)</f>
        <v>08/18</v>
      </c>
      <c r="E9" s="266" t="str">
        <f>IF(トータル!F61="","",トータル!F61)</f>
        <v>08/18</v>
      </c>
      <c r="F9" s="266" t="str">
        <f>IF(トータル!D61="","",トータル!D61)</f>
        <v>08/20-20</v>
      </c>
      <c r="G9" s="266" t="str">
        <f>IF(トータル!I61="","",トータル!I61)</f>
        <v>08/24</v>
      </c>
      <c r="H9" s="50" t="str">
        <f>IF(トータル!K61="","",トータル!K61)</f>
        <v>YML</v>
      </c>
      <c r="I9" s="8"/>
      <c r="J9" s="223"/>
      <c r="K9" s="223"/>
      <c r="L9" s="223"/>
      <c r="M9" s="223"/>
    </row>
    <row r="10" spans="1:17" ht="17.100000000000001" customHeight="1" x14ac:dyDescent="0.2">
      <c r="A10" s="225" t="str">
        <f>IF(トータル!A62="","",トータル!A62)</f>
        <v/>
      </c>
      <c r="B10" s="268" t="str">
        <f>IF(トータル!B62="","",トータル!B62)</f>
        <v>YM CENTENNIAL</v>
      </c>
      <c r="C10" s="264" t="str">
        <f>IF(トータル!C62="","",トータル!C62)</f>
        <v>025S</v>
      </c>
      <c r="D10" s="330" t="str">
        <f>IF(トータル!H62="","",トータル!H62)</f>
        <v>08/25</v>
      </c>
      <c r="E10" s="330" t="str">
        <f>IF(トータル!F62="","",トータル!F62)</f>
        <v>08/25</v>
      </c>
      <c r="F10" s="330" t="str">
        <f>IF(トータル!D62="","",トータル!D62)</f>
        <v>08/27-27</v>
      </c>
      <c r="G10" s="330" t="str">
        <f>IF(トータル!I62="","",トータル!I62)</f>
        <v>08/31</v>
      </c>
      <c r="H10" s="327" t="str">
        <f>IF(トータル!K62="","",トータル!K62)</f>
        <v>YML</v>
      </c>
      <c r="I10" s="8"/>
      <c r="J10" s="223"/>
      <c r="K10" s="223"/>
      <c r="L10" s="223"/>
      <c r="M10" s="223"/>
    </row>
    <row r="11" spans="1:17" ht="17.100000000000001" customHeight="1" x14ac:dyDescent="0.2">
      <c r="A11" s="225" t="str">
        <f>IF(トータル!A63="","",トータル!A63)</f>
        <v/>
      </c>
      <c r="B11" s="268" t="str">
        <f>IF(トータル!B63="","",トータル!B63)</f>
        <v>YM CONTINUITY</v>
      </c>
      <c r="C11" s="264" t="str">
        <f>IF(トータル!C63="","",トータル!C63)</f>
        <v>013S</v>
      </c>
      <c r="D11" s="330" t="str">
        <f>IF(トータル!H63="","",トータル!H63)</f>
        <v>09/01</v>
      </c>
      <c r="E11" s="330" t="str">
        <f>IF(トータル!F63="","",トータル!F63)</f>
        <v>09/01</v>
      </c>
      <c r="F11" s="330" t="str">
        <f>IF(トータル!D63="","",トータル!D63)</f>
        <v>09/03-03</v>
      </c>
      <c r="G11" s="330" t="str">
        <f>IF(トータル!I63="","",トータル!I63)</f>
        <v>09/07</v>
      </c>
      <c r="H11" s="327" t="str">
        <f>IF(トータル!K63="","",トータル!K63)</f>
        <v>YML</v>
      </c>
      <c r="I11" s="8"/>
      <c r="J11" s="223"/>
      <c r="K11" s="223"/>
      <c r="L11" s="223"/>
      <c r="M11" s="223"/>
    </row>
    <row r="12" spans="1:17" ht="17.100000000000001" customHeight="1" x14ac:dyDescent="0.2">
      <c r="A12" s="225" t="str">
        <f>IF(トータル!A64="","",トータル!A64)</f>
        <v>☆</v>
      </c>
      <c r="B12" s="268" t="str">
        <f>IF(トータル!B64="","",トータル!B64)</f>
        <v>YM CONSTANCY</v>
      </c>
      <c r="C12" s="264" t="str">
        <f>IF(トータル!C64="","",トータル!C64)</f>
        <v>016S</v>
      </c>
      <c r="D12" s="330" t="str">
        <f>IF(トータル!H64="","",トータル!H64)</f>
        <v>09/08</v>
      </c>
      <c r="E12" s="330" t="str">
        <f>IF(トータル!F64="","",トータル!F64)</f>
        <v>09/08</v>
      </c>
      <c r="F12" s="330" t="str">
        <f>IF(トータル!D64="","",トータル!D64)</f>
        <v>09/10-10</v>
      </c>
      <c r="G12" s="330" t="str">
        <f>IF(トータル!I64="","",トータル!I64)</f>
        <v>09/14</v>
      </c>
      <c r="H12" s="327" t="str">
        <f>IF(トータル!K64="","",トータル!K64)</f>
        <v>YML</v>
      </c>
      <c r="I12" s="8"/>
      <c r="J12" s="223"/>
      <c r="K12" s="223"/>
      <c r="L12" s="223"/>
      <c r="M12" s="223"/>
    </row>
    <row r="13" spans="1:17" ht="17.100000000000001" customHeight="1" x14ac:dyDescent="0.2">
      <c r="A13" s="225" t="str">
        <f>IF(トータル!A65="","",トータル!A65)</f>
        <v>☆</v>
      </c>
      <c r="B13" s="268" t="str">
        <f>IF(トータル!B65="","",トータル!B65)</f>
        <v>YM CAPACITY</v>
      </c>
      <c r="C13" s="264" t="str">
        <f>IF(トータル!C65="","",トータル!C65)</f>
        <v>022S</v>
      </c>
      <c r="D13" s="330" t="str">
        <f>IF(トータル!H65="","",トータル!H65)</f>
        <v>09/15</v>
      </c>
      <c r="E13" s="330" t="str">
        <f>IF(トータル!F65="","",トータル!F65)</f>
        <v>09/15</v>
      </c>
      <c r="F13" s="330" t="str">
        <f>IF(トータル!D65="","",トータル!D65)</f>
        <v>09/17-17</v>
      </c>
      <c r="G13" s="330" t="str">
        <f>IF(トータル!I65="","",トータル!I65)</f>
        <v>09/21</v>
      </c>
      <c r="H13" s="327" t="str">
        <f>IF(トータル!K65="","",トータル!K65)</f>
        <v>YML</v>
      </c>
      <c r="I13" s="8"/>
      <c r="J13" s="223"/>
      <c r="K13" s="223"/>
      <c r="L13" s="223"/>
      <c r="M13" s="223"/>
    </row>
    <row r="14" spans="1:17" ht="17.100000000000001" customHeight="1" x14ac:dyDescent="0.2">
      <c r="A14" s="225" t="str">
        <f>IF(トータル!A66="","",トータル!A66)</f>
        <v>☆</v>
      </c>
      <c r="B14" s="268" t="str">
        <f>IF(トータル!B66="","",トータル!B66)</f>
        <v>YM CENTENNIAL</v>
      </c>
      <c r="C14" s="264" t="str">
        <f>IF(トータル!C66="","",トータル!C66)</f>
        <v>026S</v>
      </c>
      <c r="D14" s="330" t="str">
        <f>IF(トータル!H66="","",トータル!H66)</f>
        <v>09/21</v>
      </c>
      <c r="E14" s="330" t="str">
        <f>IF(トータル!F66="","",トータル!F66)</f>
        <v>09/21</v>
      </c>
      <c r="F14" s="330" t="str">
        <f>IF(トータル!D66="","",トータル!D66)</f>
        <v>09/24-24</v>
      </c>
      <c r="G14" s="330" t="str">
        <f>IF(トータル!I66="","",トータル!I66)</f>
        <v>09/28</v>
      </c>
      <c r="H14" s="327" t="str">
        <f>IF(トータル!K66="","",トータル!K66)</f>
        <v>YML</v>
      </c>
      <c r="I14" s="8"/>
      <c r="J14" s="223"/>
      <c r="K14" s="223"/>
      <c r="L14" s="223"/>
      <c r="M14" s="223"/>
    </row>
    <row r="15" spans="1:17" ht="17.100000000000001" customHeight="1" x14ac:dyDescent="0.2">
      <c r="A15" s="225" t="str">
        <f>IF(トータル!A67="","",トータル!A67)</f>
        <v>☆</v>
      </c>
      <c r="B15" s="268" t="str">
        <f>IF(トータル!B67="","",トータル!B67)</f>
        <v>YM CONTINUITY</v>
      </c>
      <c r="C15" s="264" t="str">
        <f>IF(トータル!C67="","",トータル!C67)</f>
        <v>014S</v>
      </c>
      <c r="D15" s="330" t="str">
        <f>IF(トータル!H67="","",トータル!H67)</f>
        <v>09/29</v>
      </c>
      <c r="E15" s="330" t="str">
        <f>IF(トータル!F67="","",トータル!F67)</f>
        <v>09/29</v>
      </c>
      <c r="F15" s="330" t="str">
        <f>IF(トータル!D67="","",トータル!D67)</f>
        <v>10/01-01</v>
      </c>
      <c r="G15" s="330" t="str">
        <f>IF(トータル!I67="","",トータル!I67)</f>
        <v>10/05</v>
      </c>
      <c r="H15" s="327" t="str">
        <f>IF(トータル!K67="","",トータル!K67)</f>
        <v>YML</v>
      </c>
      <c r="I15" s="8"/>
      <c r="J15" s="223"/>
      <c r="K15" s="223"/>
      <c r="L15" s="223"/>
      <c r="M15" s="223"/>
    </row>
    <row r="16" spans="1:17" ht="17.100000000000001" customHeight="1" x14ac:dyDescent="0.2">
      <c r="A16" s="225" t="str">
        <f>IF(トータル!A68="","",トータル!A68)</f>
        <v>☆</v>
      </c>
      <c r="B16" s="346" t="str">
        <f>IF(トータル!B68="","",トータル!B68)</f>
        <v>YM CONSTANCY</v>
      </c>
      <c r="C16" s="265" t="str">
        <f>IF(トータル!C68="","",トータル!C68)</f>
        <v>017S</v>
      </c>
      <c r="D16" s="187" t="str">
        <f>IF(トータル!H68="","",トータル!H68)</f>
        <v>10/06</v>
      </c>
      <c r="E16" s="187" t="str">
        <f>IF(トータル!F68="","",トータル!F68)</f>
        <v>10/06</v>
      </c>
      <c r="F16" s="187" t="str">
        <f>IF(トータル!D68="","",トータル!D68)</f>
        <v>10/08-08</v>
      </c>
      <c r="G16" s="187" t="str">
        <f>IF(トータル!I68="","",トータル!I68)</f>
        <v>10/12</v>
      </c>
      <c r="H16" s="14" t="str">
        <f>IF(トータル!K68="","",トータル!K68)</f>
        <v>YML</v>
      </c>
      <c r="I16" s="8"/>
      <c r="J16" s="223"/>
      <c r="K16" s="223"/>
      <c r="L16" s="223"/>
      <c r="M16" s="223"/>
    </row>
    <row r="17" spans="2:15" ht="17.100000000000001" customHeight="1" x14ac:dyDescent="0.2">
      <c r="I17" s="8"/>
      <c r="J17" s="223"/>
      <c r="K17" s="223"/>
      <c r="L17" s="223"/>
      <c r="M17" s="223"/>
    </row>
    <row r="18" spans="2:15" ht="18" customHeight="1" x14ac:dyDescent="0.2">
      <c r="B18" s="21"/>
      <c r="C18" s="22"/>
      <c r="D18" s="23"/>
      <c r="E18" s="23"/>
      <c r="F18" s="23"/>
      <c r="G18" s="23"/>
      <c r="H18" s="23"/>
      <c r="I18" s="23"/>
      <c r="J18" s="22"/>
      <c r="L18" s="6"/>
      <c r="M18" s="6"/>
      <c r="N18" s="6"/>
      <c r="O18" s="6"/>
    </row>
    <row r="19" spans="2:15" ht="18" customHeight="1" x14ac:dyDescent="0.2">
      <c r="B19" s="21"/>
      <c r="C19" s="22"/>
      <c r="D19" s="23"/>
      <c r="E19" s="23"/>
      <c r="F19" s="23"/>
      <c r="G19" s="23"/>
      <c r="H19" s="23"/>
      <c r="I19" s="23"/>
      <c r="J19" s="22"/>
      <c r="L19" s="6"/>
      <c r="M19" s="6"/>
      <c r="N19" s="6"/>
      <c r="O19" s="6"/>
    </row>
    <row r="20" spans="2:15" ht="18" customHeight="1" x14ac:dyDescent="0.2">
      <c r="B20" s="21"/>
      <c r="C20" s="22"/>
      <c r="D20" s="23"/>
      <c r="E20" s="23"/>
      <c r="F20" s="23"/>
      <c r="G20" s="23"/>
      <c r="H20" s="23"/>
      <c r="I20" s="23"/>
      <c r="J20" s="22"/>
      <c r="L20" s="6"/>
      <c r="M20" s="6"/>
      <c r="N20" s="6"/>
      <c r="O20" s="6"/>
    </row>
    <row r="21" spans="2:15" ht="18" customHeight="1" x14ac:dyDescent="0.2">
      <c r="D21" s="4"/>
      <c r="E21" s="4"/>
      <c r="F21" s="4"/>
      <c r="G21" s="4"/>
      <c r="H21" s="4"/>
      <c r="I21" s="4"/>
    </row>
    <row r="22" spans="2:15" ht="18" customHeight="1" x14ac:dyDescent="0.2">
      <c r="D22" s="4"/>
      <c r="E22" s="4"/>
      <c r="F22" s="4"/>
      <c r="G22" s="4"/>
      <c r="H22" s="4"/>
      <c r="I22" s="4"/>
    </row>
    <row r="23" spans="2:15" ht="18" customHeight="1" x14ac:dyDescent="0.2">
      <c r="D23" s="4"/>
      <c r="E23" s="4"/>
      <c r="F23" s="4"/>
      <c r="G23" s="4"/>
      <c r="H23" s="4"/>
      <c r="I23" s="4"/>
    </row>
    <row r="24" spans="2:15" ht="18" customHeight="1" x14ac:dyDescent="0.2"/>
    <row r="25" spans="2:15" ht="18" customHeight="1" x14ac:dyDescent="0.2"/>
    <row r="26" spans="2:15" ht="18" customHeight="1" x14ac:dyDescent="0.2"/>
  </sheetData>
  <mergeCells count="6">
    <mergeCell ref="B7:B8"/>
    <mergeCell ref="H7:H8"/>
    <mergeCell ref="C7:C8"/>
    <mergeCell ref="B5:E5"/>
    <mergeCell ref="E7:F7"/>
    <mergeCell ref="G7:G8"/>
  </mergeCells>
  <phoneticPr fontId="1"/>
  <hyperlinks>
    <hyperlink ref="N4" location="トータル!Print_Area" display="LIST" xr:uid="{53D89303-DDAF-4408-B0AC-96043A70595E}"/>
  </hyperlinks>
  <printOptions horizontalCentered="1" verticalCentered="1"/>
  <pageMargins left="0" right="0.19685039370078741" top="0" bottom="0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B0F0"/>
    <pageSetUpPr fitToPage="1"/>
  </sheetPr>
  <dimension ref="A1:O29"/>
  <sheetViews>
    <sheetView showWhiteSpace="0" view="pageBreakPreview" zoomScaleNormal="100" zoomScaleSheetLayoutView="100" zoomScalePageLayoutView="10" workbookViewId="0">
      <selection activeCell="G13" sqref="G13"/>
    </sheetView>
  </sheetViews>
  <sheetFormatPr defaultColWidth="8.88671875" defaultRowHeight="13.2" x14ac:dyDescent="0.2"/>
  <cols>
    <col min="1" max="1" width="3.44140625" style="61" customWidth="1"/>
    <col min="2" max="2" width="16.44140625" customWidth="1"/>
    <col min="3" max="9" width="10.6640625" customWidth="1"/>
    <col min="10" max="10" width="5.6640625" customWidth="1"/>
    <col min="11" max="11" width="7.44140625" customWidth="1"/>
    <col min="14" max="14" width="8.88671875" customWidth="1"/>
  </cols>
  <sheetData>
    <row r="1" spans="1:15" ht="66" customHeight="1" x14ac:dyDescent="0.2">
      <c r="A1" s="126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5.0999999999999996" customHeight="1" x14ac:dyDescent="0.2"/>
    <row r="3" spans="1:15" ht="17.100000000000001" customHeight="1" x14ac:dyDescent="0.2">
      <c r="B3" s="51" t="s">
        <v>24</v>
      </c>
    </row>
    <row r="4" spans="1:15" ht="17.100000000000001" customHeight="1" x14ac:dyDescent="0.2">
      <c r="B4" s="51" t="s">
        <v>36</v>
      </c>
      <c r="K4" s="138" t="str">
        <f>'1.韓国(釜山 仁川）'!L4</f>
        <v>DATE : 2022/08/15</v>
      </c>
      <c r="L4" s="128"/>
      <c r="N4" s="167" t="s">
        <v>99</v>
      </c>
    </row>
    <row r="5" spans="1:15" ht="23.1" customHeight="1" x14ac:dyDescent="0.2">
      <c r="B5" s="449" t="s">
        <v>51</v>
      </c>
      <c r="C5" s="449"/>
      <c r="D5" s="449"/>
    </row>
    <row r="6" spans="1:15" ht="6.45" customHeight="1" x14ac:dyDescent="0.2"/>
    <row r="7" spans="1:15" s="1" customFormat="1" ht="17.100000000000001" customHeight="1" thickBot="1" x14ac:dyDescent="0.25">
      <c r="A7" s="127"/>
      <c r="B7" s="439" t="s">
        <v>0</v>
      </c>
      <c r="C7" s="439" t="s">
        <v>1</v>
      </c>
      <c r="D7" s="5" t="s">
        <v>110</v>
      </c>
      <c r="E7" s="441" t="s">
        <v>63</v>
      </c>
      <c r="F7" s="442"/>
      <c r="G7" s="439" t="s">
        <v>11</v>
      </c>
      <c r="H7" s="439" t="s">
        <v>30</v>
      </c>
      <c r="I7" s="2"/>
      <c r="J7" s="15"/>
      <c r="K7" s="15"/>
      <c r="L7" s="15"/>
      <c r="M7" s="15"/>
    </row>
    <row r="8" spans="1:15" s="30" customFormat="1" ht="17.100000000000001" customHeight="1" thickTop="1" x14ac:dyDescent="0.2">
      <c r="A8" s="73"/>
      <c r="B8" s="440"/>
      <c r="C8" s="440"/>
      <c r="D8" s="27" t="s">
        <v>108</v>
      </c>
      <c r="E8" s="27" t="s">
        <v>108</v>
      </c>
      <c r="F8" s="27" t="s">
        <v>109</v>
      </c>
      <c r="G8" s="440"/>
      <c r="H8" s="440"/>
      <c r="I8" s="7"/>
      <c r="J8" s="159"/>
      <c r="K8" s="159"/>
      <c r="L8" s="159"/>
      <c r="M8" s="159"/>
    </row>
    <row r="9" spans="1:15" ht="17.100000000000001" customHeight="1" x14ac:dyDescent="0.2">
      <c r="A9" s="225" t="str">
        <f>IF(トータル!A70="","",トータル!A70)</f>
        <v>☆</v>
      </c>
      <c r="B9" s="26" t="str">
        <f>IF(トータル!B70="","",トータル!B70)</f>
        <v>TS SHENZHEN</v>
      </c>
      <c r="C9" s="17" t="str">
        <f>IF(トータル!C70="","",トータル!C70)</f>
        <v>22020S</v>
      </c>
      <c r="D9" s="45" t="str">
        <f>IF(トータル!H70="","",トータル!H70)</f>
        <v>08/17</v>
      </c>
      <c r="E9" s="45" t="str">
        <f>IF(トータル!F70="","",トータル!F70)</f>
        <v>08/17</v>
      </c>
      <c r="F9" s="10" t="str">
        <f>IF(トータル!D70="","",トータル!D70)</f>
        <v>08/20-20</v>
      </c>
      <c r="G9" s="45" t="str">
        <f>IF(トータル!I70="","",トータル!I70)</f>
        <v>08/25</v>
      </c>
      <c r="H9" s="11" t="str">
        <f>IF(トータル!K70="","",トータル!K70)</f>
        <v>TSL</v>
      </c>
      <c r="I9" s="8"/>
      <c r="J9" s="159"/>
      <c r="K9" s="159"/>
      <c r="L9" s="159"/>
      <c r="M9" s="159"/>
    </row>
    <row r="10" spans="1:15" ht="17.100000000000001" customHeight="1" x14ac:dyDescent="0.2">
      <c r="A10" s="225" t="str">
        <f>IF(トータル!A71="","",トータル!A71)</f>
        <v>☆</v>
      </c>
      <c r="B10" s="26" t="str">
        <f>IF(トータル!B71="","",トータル!B71)</f>
        <v>ULTIMA</v>
      </c>
      <c r="C10" s="17" t="str">
        <f>IF(トータル!C71="","",トータル!C71)</f>
        <v>22018S</v>
      </c>
      <c r="D10" s="45" t="str">
        <f>IF(トータル!H71="","",トータル!H71)</f>
        <v>08/24</v>
      </c>
      <c r="E10" s="45" t="str">
        <f>IF(トータル!F71="","",トータル!F71)</f>
        <v>08/24</v>
      </c>
      <c r="F10" s="10" t="str">
        <f>IF(トータル!D71="","",トータル!D71)</f>
        <v>08/27-27</v>
      </c>
      <c r="G10" s="45" t="str">
        <f>IF(トータル!I71="","",トータル!I71)</f>
        <v>09/01</v>
      </c>
      <c r="H10" s="11" t="str">
        <f>IF(トータル!K71="","",トータル!K71)</f>
        <v>TSL</v>
      </c>
      <c r="I10" s="8"/>
      <c r="J10" s="159"/>
      <c r="K10" s="159"/>
      <c r="L10" s="159"/>
      <c r="M10" s="159"/>
    </row>
    <row r="11" spans="1:15" ht="17.100000000000001" customHeight="1" x14ac:dyDescent="0.2">
      <c r="A11" s="225" t="str">
        <f>IF(トータル!A72="","",トータル!A72)</f>
        <v>☆</v>
      </c>
      <c r="B11" s="26" t="str">
        <f>IF(トータル!B72="","",トータル!B72)</f>
        <v>EPONYMA</v>
      </c>
      <c r="C11" s="17" t="str">
        <f>IF(トータル!C72="","",トータル!C72)</f>
        <v>22015S</v>
      </c>
      <c r="D11" s="45" t="str">
        <f>IF(トータル!H72="","",トータル!H72)</f>
        <v>08/31</v>
      </c>
      <c r="E11" s="45" t="str">
        <f>IF(トータル!F72="","",トータル!F72)</f>
        <v>08/31</v>
      </c>
      <c r="F11" s="10" t="str">
        <f>IF(トータル!D72="","",トータル!D72)</f>
        <v>09/03-03</v>
      </c>
      <c r="G11" s="45" t="str">
        <f>IF(トータル!I72="","",トータル!I72)</f>
        <v>09/08</v>
      </c>
      <c r="H11" s="11" t="str">
        <f>IF(トータル!K72="","",トータル!K72)</f>
        <v>TSL</v>
      </c>
      <c r="I11" s="8"/>
      <c r="J11" s="159"/>
      <c r="K11" s="159"/>
      <c r="L11" s="159"/>
      <c r="M11" s="159"/>
    </row>
    <row r="12" spans="1:15" ht="17.100000000000001" customHeight="1" x14ac:dyDescent="0.2">
      <c r="A12" s="225" t="str">
        <f>IF(トータル!A73="","",トータル!A73)</f>
        <v>☆</v>
      </c>
      <c r="B12" s="26" t="str">
        <f>IF(トータル!B73="","",トータル!B73)</f>
        <v>TS MOJI</v>
      </c>
      <c r="C12" s="17" t="str">
        <f>IF(トータル!C73="","",トータル!C73)</f>
        <v>22026S</v>
      </c>
      <c r="D12" s="45" t="str">
        <f>IF(トータル!H73="","",トータル!H73)</f>
        <v>09/07</v>
      </c>
      <c r="E12" s="45" t="str">
        <f>IF(トータル!F73="","",トータル!F73)</f>
        <v>09/07</v>
      </c>
      <c r="F12" s="10" t="str">
        <f>IF(トータル!D73="","",トータル!D73)</f>
        <v>09/10-10</v>
      </c>
      <c r="G12" s="45" t="str">
        <f>IF(トータル!I73="","",トータル!I73)</f>
        <v>09/15</v>
      </c>
      <c r="H12" s="11" t="str">
        <f>IF(トータル!K73="","",トータル!K73)</f>
        <v>TSL</v>
      </c>
      <c r="I12" s="8"/>
      <c r="J12" s="159"/>
      <c r="K12" s="159"/>
      <c r="L12" s="159"/>
      <c r="M12" s="159"/>
    </row>
    <row r="13" spans="1:15" ht="17.100000000000001" customHeight="1" x14ac:dyDescent="0.2">
      <c r="A13" s="225" t="str">
        <f>IF(トータル!A74="","",トータル!A74)</f>
        <v>☆</v>
      </c>
      <c r="B13" s="26" t="str">
        <f>IF(トータル!B74="","",トータル!B74)</f>
        <v>TS SHENZHEN</v>
      </c>
      <c r="C13" s="17" t="str">
        <f>IF(トータル!C74="","",トータル!C74)</f>
        <v>22021S</v>
      </c>
      <c r="D13" s="45" t="str">
        <f>IF(トータル!H74="","",トータル!H74)</f>
        <v>09/14</v>
      </c>
      <c r="E13" s="45" t="str">
        <f>IF(トータル!F74="","",トータル!F74)</f>
        <v>09/14</v>
      </c>
      <c r="F13" s="10" t="str">
        <f>IF(トータル!D74="","",トータル!D74)</f>
        <v>09/17-17</v>
      </c>
      <c r="G13" s="45" t="str">
        <f>IF(トータル!I74="","",トータル!I74)</f>
        <v>09/22</v>
      </c>
      <c r="H13" s="11" t="str">
        <f>IF(トータル!K74="","",トータル!K74)</f>
        <v>TSL</v>
      </c>
      <c r="I13" s="8"/>
      <c r="J13" s="159"/>
      <c r="K13" s="159"/>
      <c r="L13" s="159"/>
      <c r="M13" s="159"/>
    </row>
    <row r="14" spans="1:15" ht="17.100000000000001" customHeight="1" x14ac:dyDescent="0.2">
      <c r="A14" s="225" t="str">
        <f>IF(トータル!A75="","",トータル!A75)</f>
        <v>☆</v>
      </c>
      <c r="B14" s="26" t="str">
        <f>IF(トータル!B75="","",トータル!B75)</f>
        <v>ULTIMA</v>
      </c>
      <c r="C14" s="17" t="str">
        <f>IF(トータル!C75="","",トータル!C75)</f>
        <v>22019S</v>
      </c>
      <c r="D14" s="45" t="str">
        <f>IF(トータル!H75="","",トータル!H75)</f>
        <v>09/20</v>
      </c>
      <c r="E14" s="45" t="str">
        <f>IF(トータル!F75="","",トータル!F75)</f>
        <v>09/20</v>
      </c>
      <c r="F14" s="10" t="str">
        <f>IF(トータル!D75="","",トータル!D75)</f>
        <v>09/24-24</v>
      </c>
      <c r="G14" s="45" t="str">
        <f>IF(トータル!I75="","",トータル!I75)</f>
        <v>09/29</v>
      </c>
      <c r="H14" s="11" t="str">
        <f>IF(トータル!K75="","",トータル!K75)</f>
        <v>TSL</v>
      </c>
      <c r="I14" s="8"/>
      <c r="J14" s="159"/>
      <c r="K14" s="159"/>
      <c r="L14" s="159"/>
      <c r="M14" s="159"/>
    </row>
    <row r="15" spans="1:15" ht="17.100000000000001" customHeight="1" x14ac:dyDescent="0.2">
      <c r="A15" s="225" t="str">
        <f>IF(トータル!A76="","",トータル!A76)</f>
        <v>☆</v>
      </c>
      <c r="B15" s="26" t="str">
        <f>IF(トータル!B76="","",トータル!B76)</f>
        <v>EPONYMA</v>
      </c>
      <c r="C15" s="17" t="str">
        <f>IF(トータル!C76="","",トータル!C76)</f>
        <v>22016S</v>
      </c>
      <c r="D15" s="45" t="str">
        <f>IF(トータル!H76="","",トータル!H76)</f>
        <v>09/28</v>
      </c>
      <c r="E15" s="45" t="str">
        <f>IF(トータル!F76="","",トータル!F76)</f>
        <v>09/28</v>
      </c>
      <c r="F15" s="10" t="str">
        <f>IF(トータル!D76="","",トータル!D76)</f>
        <v>10/01-01</v>
      </c>
      <c r="G15" s="45" t="str">
        <f>IF(トータル!I76="","",トータル!I76)</f>
        <v>10/06</v>
      </c>
      <c r="H15" s="11" t="str">
        <f>IF(トータル!K76="","",トータル!K76)</f>
        <v>TSL</v>
      </c>
      <c r="I15" s="8"/>
      <c r="J15" s="159"/>
      <c r="K15" s="159"/>
      <c r="L15" s="159"/>
      <c r="M15" s="159"/>
    </row>
    <row r="16" spans="1:15" ht="17.100000000000001" customHeight="1" x14ac:dyDescent="0.2">
      <c r="A16" s="225" t="str">
        <f>IF(トータル!A77="","",トータル!A77)</f>
        <v>☆</v>
      </c>
      <c r="B16" s="26" t="str">
        <f>IF(トータル!B77="","",トータル!B77)</f>
        <v>TS MOJI</v>
      </c>
      <c r="C16" s="17" t="str">
        <f>IF(トータル!C77="","",トータル!C77)</f>
        <v>22027S</v>
      </c>
      <c r="D16" s="45" t="str">
        <f>IF(トータル!H77="","",トータル!H77)</f>
        <v>10/05</v>
      </c>
      <c r="E16" s="45" t="str">
        <f>IF(トータル!F77="","",トータル!F77)</f>
        <v>10/05</v>
      </c>
      <c r="F16" s="10" t="str">
        <f>IF(トータル!D77="","",トータル!D77)</f>
        <v>10/08-08</v>
      </c>
      <c r="G16" s="45" t="str">
        <f>IF(トータル!I77="","",トータル!I77)</f>
        <v>10/13</v>
      </c>
      <c r="H16" s="11" t="str">
        <f>IF(トータル!K77="","",トータル!K77)</f>
        <v>TSL</v>
      </c>
      <c r="I16" s="8"/>
      <c r="J16" s="159"/>
      <c r="K16" s="159"/>
      <c r="L16" s="159"/>
      <c r="M16" s="159"/>
    </row>
    <row r="17" spans="1:14" ht="17.100000000000001" customHeight="1" x14ac:dyDescent="0.2">
      <c r="A17" s="225" t="str">
        <f>IF(トータル!A78="","",トータル!A78)</f>
        <v>☆</v>
      </c>
      <c r="B17" s="20" t="str">
        <f>IF(トータル!B78="","",トータル!B78)</f>
        <v>TS SHENZHEN</v>
      </c>
      <c r="C17" s="18" t="str">
        <f>IF(トータル!C78="","",トータル!C78)</f>
        <v>22022S</v>
      </c>
      <c r="D17" s="39" t="str">
        <f>IF(トータル!H78="","",トータル!H78)</f>
        <v>10/12</v>
      </c>
      <c r="E17" s="39" t="str">
        <f>IF(トータル!F78="","",トータル!F78)</f>
        <v>10/12</v>
      </c>
      <c r="F17" s="9" t="str">
        <f>IF(トータル!D78="","",トータル!D78)</f>
        <v>10/15-15</v>
      </c>
      <c r="G17" s="39" t="str">
        <f>IF(トータル!I78="","",トータル!I78)</f>
        <v>10/20</v>
      </c>
      <c r="H17" s="327" t="str">
        <f>IF(トータル!K78="","",トータル!K78)</f>
        <v>TSL</v>
      </c>
      <c r="I17" s="8"/>
      <c r="J17" s="8"/>
      <c r="K17" s="8"/>
      <c r="L17" s="8"/>
      <c r="M17" s="8"/>
    </row>
    <row r="18" spans="1:14" ht="17.100000000000001" customHeight="1" x14ac:dyDescent="0.2">
      <c r="A18" s="328" t="str">
        <f>IF(トータル!A79="","",トータル!A79)</f>
        <v/>
      </c>
      <c r="B18" s="342" t="str">
        <f>IF(トータル!B79="","",トータル!B79)</f>
        <v>A VESSEL</v>
      </c>
      <c r="C18" s="343" t="str">
        <f>IF(トータル!C79="","",トータル!C79)</f>
        <v>A</v>
      </c>
      <c r="D18" s="344" t="str">
        <f>IF(トータル!H79="","",トータル!H79)</f>
        <v>10/19</v>
      </c>
      <c r="E18" s="344" t="str">
        <f>IF(トータル!F79="","",トータル!F79)</f>
        <v>10/19</v>
      </c>
      <c r="F18" s="345" t="str">
        <f>IF(トータル!D79="","",トータル!D79)</f>
        <v>10/22-22</v>
      </c>
      <c r="G18" s="344" t="str">
        <f>IF(トータル!I79="","",トータル!I79)</f>
        <v>10/27</v>
      </c>
      <c r="H18" s="222" t="str">
        <f>IF(トータル!K79="","",トータル!K79)</f>
        <v>TSL</v>
      </c>
      <c r="I18" s="8"/>
      <c r="J18" s="16"/>
      <c r="K18" s="16"/>
      <c r="L18" s="16"/>
      <c r="M18" s="16"/>
    </row>
    <row r="19" spans="1:14" ht="17.100000000000001" customHeight="1" x14ac:dyDescent="0.2">
      <c r="B19" s="25"/>
      <c r="C19" s="22"/>
      <c r="D19" s="23"/>
      <c r="E19" s="23"/>
      <c r="F19" s="23"/>
      <c r="G19" s="23"/>
      <c r="H19" s="22"/>
      <c r="I19" s="8"/>
      <c r="J19" s="16"/>
      <c r="K19" s="16"/>
      <c r="L19" s="16"/>
      <c r="M19" s="16"/>
    </row>
    <row r="20" spans="1:14" ht="17.100000000000001" customHeight="1" x14ac:dyDescent="0.2">
      <c r="B20" s="25"/>
      <c r="C20" s="22"/>
      <c r="D20" s="23"/>
      <c r="E20" s="23"/>
      <c r="F20" s="23"/>
      <c r="G20" s="23"/>
      <c r="H20" s="22"/>
      <c r="I20" s="8"/>
      <c r="J20" s="16"/>
      <c r="K20" s="16"/>
      <c r="L20" s="16"/>
      <c r="M20" s="16"/>
    </row>
    <row r="21" spans="1:14" ht="18" customHeight="1" x14ac:dyDescent="0.2">
      <c r="B21" s="21"/>
      <c r="C21" s="22"/>
      <c r="D21" s="23"/>
      <c r="E21" s="23"/>
      <c r="F21" s="23"/>
      <c r="G21" s="23"/>
      <c r="H21" s="23"/>
      <c r="I21" s="22"/>
      <c r="K21" s="6"/>
      <c r="L21" s="6"/>
      <c r="M21" s="6"/>
      <c r="N21" s="6"/>
    </row>
    <row r="22" spans="1:14" ht="18" customHeight="1" x14ac:dyDescent="0.2">
      <c r="B22" s="21"/>
      <c r="C22" s="22"/>
      <c r="D22" s="23"/>
      <c r="E22" s="23"/>
      <c r="F22" s="23"/>
      <c r="G22" s="23"/>
      <c r="H22" s="23"/>
      <c r="I22" s="22"/>
      <c r="K22" s="6"/>
      <c r="L22" s="6"/>
      <c r="M22" s="6"/>
      <c r="N22" s="6"/>
    </row>
    <row r="23" spans="1:14" ht="18" customHeight="1" x14ac:dyDescent="0.2">
      <c r="B23" s="21"/>
      <c r="C23" s="22"/>
      <c r="D23" s="23"/>
      <c r="E23" s="23"/>
      <c r="F23" s="23"/>
      <c r="G23" s="23"/>
      <c r="H23" s="23"/>
      <c r="I23" s="22"/>
      <c r="K23" s="6"/>
      <c r="L23" s="6"/>
      <c r="M23" s="6"/>
      <c r="N23" s="6"/>
    </row>
    <row r="24" spans="1:14" ht="18" customHeight="1" x14ac:dyDescent="0.2">
      <c r="D24" s="4"/>
      <c r="E24" s="4"/>
      <c r="F24" s="4"/>
      <c r="G24" s="4"/>
      <c r="H24" s="4"/>
    </row>
    <row r="25" spans="1:14" ht="18" customHeight="1" x14ac:dyDescent="0.2">
      <c r="D25" s="4"/>
      <c r="E25" s="4"/>
      <c r="F25" s="4"/>
      <c r="G25" s="4"/>
      <c r="H25" s="4"/>
    </row>
    <row r="26" spans="1:14" ht="18" customHeight="1" x14ac:dyDescent="0.2">
      <c r="D26" s="4"/>
      <c r="E26" s="4"/>
      <c r="F26" s="4"/>
      <c r="G26" s="4"/>
      <c r="H26" s="4"/>
    </row>
    <row r="27" spans="1:14" ht="18" customHeight="1" x14ac:dyDescent="0.2"/>
    <row r="28" spans="1:14" ht="18" customHeight="1" x14ac:dyDescent="0.2"/>
    <row r="29" spans="1:14" ht="18" customHeight="1" x14ac:dyDescent="0.2"/>
  </sheetData>
  <mergeCells count="6">
    <mergeCell ref="B5:D5"/>
    <mergeCell ref="B7:B8"/>
    <mergeCell ref="H7:H8"/>
    <mergeCell ref="C7:C8"/>
    <mergeCell ref="E7:F7"/>
    <mergeCell ref="G7:G8"/>
  </mergeCells>
  <phoneticPr fontId="1"/>
  <hyperlinks>
    <hyperlink ref="N4" location="トータル!Print_Area" display="LIST" xr:uid="{5E3D5BC2-AA57-4F7C-A686-FF24B4A0F3C5}"/>
  </hyperlinks>
  <printOptions horizontalCentered="1" verticalCentered="1"/>
  <pageMargins left="0" right="0.19685039370078741" top="0" bottom="0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B0F0"/>
    <pageSetUpPr fitToPage="1"/>
  </sheetPr>
  <dimension ref="A1:P35"/>
  <sheetViews>
    <sheetView showWhiteSpace="0" view="pageBreakPreview" zoomScaleNormal="100" zoomScaleSheetLayoutView="100" zoomScalePageLayoutView="10" workbookViewId="0">
      <selection activeCell="O6" sqref="O6"/>
    </sheetView>
  </sheetViews>
  <sheetFormatPr defaultColWidth="8.88671875" defaultRowHeight="13.2" x14ac:dyDescent="0.2"/>
  <cols>
    <col min="1" max="1" width="3.44140625" style="73" customWidth="1"/>
    <col min="2" max="2" width="18.109375" bestFit="1" customWidth="1"/>
    <col min="3" max="9" width="10.6640625" customWidth="1"/>
    <col min="10" max="10" width="5.6640625" customWidth="1"/>
    <col min="11" max="11" width="7.88671875" customWidth="1"/>
    <col min="13" max="13" width="10.44140625" bestFit="1" customWidth="1"/>
    <col min="14" max="14" width="8.88671875" customWidth="1"/>
    <col min="15" max="15" width="11.109375" customWidth="1"/>
  </cols>
  <sheetData>
    <row r="1" spans="1:16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4"/>
    </row>
    <row r="2" spans="1:16" ht="5.0999999999999996" customHeight="1" x14ac:dyDescent="0.2"/>
    <row r="3" spans="1:16" ht="5.0999999999999996" customHeight="1" x14ac:dyDescent="0.2"/>
    <row r="4" spans="1:16" ht="15.6" customHeight="1" x14ac:dyDescent="0.2">
      <c r="B4" s="51" t="s">
        <v>24</v>
      </c>
    </row>
    <row r="5" spans="1:16" ht="15.6" customHeight="1" x14ac:dyDescent="0.2">
      <c r="B5" s="51" t="s">
        <v>36</v>
      </c>
      <c r="L5" s="128"/>
      <c r="M5" s="130"/>
    </row>
    <row r="6" spans="1:16" ht="23.1" customHeight="1" x14ac:dyDescent="0.2">
      <c r="B6" s="451" t="s">
        <v>128</v>
      </c>
      <c r="C6" s="451"/>
      <c r="D6" s="451"/>
      <c r="K6" s="138" t="str">
        <f>'1.韓国(釜山 仁川）'!L4</f>
        <v>DATE : 2022/08/15</v>
      </c>
      <c r="N6" s="167" t="s">
        <v>99</v>
      </c>
    </row>
    <row r="7" spans="1:16" ht="9" customHeight="1" x14ac:dyDescent="0.2"/>
    <row r="8" spans="1:16" s="1" customFormat="1" ht="14.1" customHeight="1" thickBot="1" x14ac:dyDescent="0.25">
      <c r="A8" s="43"/>
      <c r="B8" s="439" t="s">
        <v>0</v>
      </c>
      <c r="C8" s="439" t="s">
        <v>1</v>
      </c>
      <c r="D8" s="441" t="s">
        <v>63</v>
      </c>
      <c r="E8" s="442"/>
      <c r="F8" s="441" t="s">
        <v>64</v>
      </c>
      <c r="G8" s="442"/>
      <c r="H8" s="439" t="s">
        <v>2</v>
      </c>
      <c r="I8" s="439" t="s">
        <v>30</v>
      </c>
      <c r="J8" s="2"/>
      <c r="K8" s="15"/>
      <c r="L8" s="15"/>
      <c r="M8" s="15"/>
      <c r="N8" s="15"/>
    </row>
    <row r="9" spans="1:16" s="3" customFormat="1" ht="16.05" customHeight="1" thickTop="1" x14ac:dyDescent="0.2">
      <c r="A9" s="73"/>
      <c r="B9" s="440"/>
      <c r="C9" s="440"/>
      <c r="D9" s="27" t="s">
        <v>108</v>
      </c>
      <c r="E9" s="27" t="s">
        <v>109</v>
      </c>
      <c r="F9" s="27" t="s">
        <v>108</v>
      </c>
      <c r="G9" s="27" t="s">
        <v>109</v>
      </c>
      <c r="H9" s="440"/>
      <c r="I9" s="440"/>
      <c r="J9" s="7"/>
      <c r="K9" s="159"/>
      <c r="L9" s="159"/>
      <c r="M9" s="159"/>
      <c r="N9" s="159"/>
    </row>
    <row r="10" spans="1:16" x14ac:dyDescent="0.2">
      <c r="A10" s="225" t="str">
        <f>IF(トータル!A81="","",トータル!A81)</f>
        <v/>
      </c>
      <c r="B10" s="262" t="str">
        <f>IF(トータル!B81="","",トータル!B81)</f>
        <v>YM IMMENSE</v>
      </c>
      <c r="C10" s="263" t="str">
        <f>IF(トータル!C81="","",トータル!C81)</f>
        <v>345S</v>
      </c>
      <c r="D10" s="269" t="str">
        <f>IF(トータル!F81="","",トータル!F81)</f>
        <v>08/17</v>
      </c>
      <c r="E10" s="100" t="str">
        <f>IF(トータル!E81="YOK",トータル!D81,"-")</f>
        <v>08/19-19</v>
      </c>
      <c r="F10" s="102" t="str">
        <f>IF(トータル!H81="","",トータル!H81)</f>
        <v>08/17</v>
      </c>
      <c r="G10" s="100" t="str">
        <f>IF(トータル!E81="TYO",トータル!D81,"-")</f>
        <v>-</v>
      </c>
      <c r="H10" s="102" t="str">
        <f>IF(トータル!I81="","",トータル!I81)</f>
        <v>08/26</v>
      </c>
      <c r="I10" s="90" t="str">
        <f>IF(トータル!K81="","",トータル!K81)</f>
        <v>YML</v>
      </c>
      <c r="J10" s="8"/>
      <c r="K10" s="159"/>
      <c r="L10" s="159"/>
      <c r="M10" s="159"/>
      <c r="N10" s="159"/>
    </row>
    <row r="11" spans="1:16" x14ac:dyDescent="0.2">
      <c r="A11" s="225" t="str">
        <f>IF(トータル!A82="","",トータル!A82)</f>
        <v/>
      </c>
      <c r="B11" s="262" t="str">
        <f>IF(トータル!B82="","",トータル!B82)</f>
        <v>YM CAPACITY</v>
      </c>
      <c r="C11" s="270" t="str">
        <f>IF(トータル!C82="","",トータル!C82)</f>
        <v>021S</v>
      </c>
      <c r="D11" s="269" t="str">
        <f>IF(トータル!F82="","",トータル!F82)</f>
        <v>08/18</v>
      </c>
      <c r="E11" s="100" t="str">
        <f>IF(トータル!E82="YOK",トータル!D82,"-")</f>
        <v>08/20-20</v>
      </c>
      <c r="F11" s="102" t="str">
        <f>IF(トータル!H82="","",トータル!H82)</f>
        <v>08/18</v>
      </c>
      <c r="G11" s="100" t="str">
        <f>IF(トータル!E82="TYO",トータル!D82,"-")</f>
        <v>-</v>
      </c>
      <c r="H11" s="102" t="str">
        <f>IF(トータル!I82="","",トータル!I82)</f>
        <v>08/25</v>
      </c>
      <c r="I11" s="90" t="str">
        <f>IF(トータル!K82="","",トータル!K82)</f>
        <v>YML</v>
      </c>
      <c r="J11" s="8"/>
      <c r="K11" s="159"/>
      <c r="L11" s="159"/>
      <c r="M11" s="159"/>
      <c r="N11" s="159"/>
    </row>
    <row r="12" spans="1:16" x14ac:dyDescent="0.2">
      <c r="A12" s="225" t="str">
        <f>IF(トータル!A83="","",トータル!A83)</f>
        <v/>
      </c>
      <c r="B12" s="262" t="str">
        <f>IF(トータル!B83="","",トータル!B83)</f>
        <v>YM IMAGE</v>
      </c>
      <c r="C12" s="270" t="str">
        <f>IF(トータル!C83="","",トータル!C83)</f>
        <v>169S</v>
      </c>
      <c r="D12" s="269" t="str">
        <f>IF(トータル!F83="","",トータル!F83)</f>
        <v>08/24</v>
      </c>
      <c r="E12" s="100" t="str">
        <f>IF(トータル!E83="YOK",トータル!D83,"-")</f>
        <v>08/26-26</v>
      </c>
      <c r="F12" s="102" t="str">
        <f>IF(トータル!H83="","",トータル!H83)</f>
        <v>08/24</v>
      </c>
      <c r="G12" s="100" t="str">
        <f>IF(トータル!E83="TYO",トータル!D83,"-")</f>
        <v>-</v>
      </c>
      <c r="H12" s="102" t="str">
        <f>IF(トータル!I83="","",トータル!I83)</f>
        <v>09/02</v>
      </c>
      <c r="I12" s="90" t="str">
        <f>IF(トータル!K83="","",トータル!K83)</f>
        <v>YML</v>
      </c>
      <c r="J12" s="8"/>
      <c r="K12" s="159"/>
      <c r="L12" s="159"/>
      <c r="M12" s="159"/>
      <c r="N12" s="159"/>
    </row>
    <row r="13" spans="1:16" x14ac:dyDescent="0.2">
      <c r="A13" s="225" t="str">
        <f>IF(トータル!A84="","",トータル!A84)</f>
        <v/>
      </c>
      <c r="B13" s="262" t="str">
        <f>IF(トータル!B84="","",トータル!B84)</f>
        <v>YM CENTENNIAL</v>
      </c>
      <c r="C13" s="270" t="str">
        <f>IF(トータル!C84="","",トータル!C84)</f>
        <v>025S</v>
      </c>
      <c r="D13" s="269" t="str">
        <f>IF(トータル!F84="","",トータル!F84)</f>
        <v>08/25</v>
      </c>
      <c r="E13" s="100" t="str">
        <f>IF(トータル!E84="YOK",トータル!D84,"-")</f>
        <v>08/27-27</v>
      </c>
      <c r="F13" s="102" t="str">
        <f>IF(トータル!H84="","",トータル!H84)</f>
        <v>08/25</v>
      </c>
      <c r="G13" s="100" t="str">
        <f>IF(トータル!E84="TYO",トータル!D84,"-")</f>
        <v>-</v>
      </c>
      <c r="H13" s="102" t="str">
        <f>IF(トータル!I84="","",トータル!I84)</f>
        <v>09/01</v>
      </c>
      <c r="I13" s="90" t="str">
        <f>IF(トータル!K84="","",トータル!K84)</f>
        <v>YML</v>
      </c>
      <c r="J13" s="8"/>
      <c r="K13" s="159"/>
      <c r="L13" s="159"/>
      <c r="M13" s="159"/>
      <c r="N13" s="159"/>
    </row>
    <row r="14" spans="1:16" x14ac:dyDescent="0.2">
      <c r="A14" s="225" t="str">
        <f>IF(トータル!A85="","",トータル!A85)</f>
        <v/>
      </c>
      <c r="B14" s="262" t="str">
        <f>IF(トータル!B85="","",トータル!B85)</f>
        <v>YM INCEPTION</v>
      </c>
      <c r="C14" s="270" t="str">
        <f>IF(トータル!C85="","",トータル!C85)</f>
        <v>196S</v>
      </c>
      <c r="D14" s="269" t="str">
        <f>IF(トータル!F85="","",トータル!F85)</f>
        <v>08/31</v>
      </c>
      <c r="E14" s="100" t="str">
        <f>IF(トータル!E85="YOK",トータル!D85,"-")</f>
        <v>09/02-02</v>
      </c>
      <c r="F14" s="102" t="str">
        <f>IF(トータル!H85="","",トータル!H85)</f>
        <v>08/31</v>
      </c>
      <c r="G14" s="100" t="str">
        <f>IF(トータル!E85="TYO",トータル!D85,"-")</f>
        <v>-</v>
      </c>
      <c r="H14" s="102" t="str">
        <f>IF(トータル!I85="","",トータル!I85)</f>
        <v>09/09</v>
      </c>
      <c r="I14" s="90" t="str">
        <f>IF(トータル!K85="","",トータル!K85)</f>
        <v>YML</v>
      </c>
      <c r="J14" s="8"/>
      <c r="K14" s="159"/>
      <c r="L14" s="159"/>
      <c r="M14" s="159"/>
      <c r="N14" s="159"/>
    </row>
    <row r="15" spans="1:16" x14ac:dyDescent="0.2">
      <c r="A15" s="225" t="str">
        <f>IF(トータル!A86="","",トータル!A86)</f>
        <v/>
      </c>
      <c r="B15" s="262" t="str">
        <f>IF(トータル!B86="","",トータル!B86)</f>
        <v>YM CONTINUITY</v>
      </c>
      <c r="C15" s="270" t="str">
        <f>IF(トータル!C86="","",トータル!C86)</f>
        <v>013S</v>
      </c>
      <c r="D15" s="269" t="str">
        <f>IF(トータル!F86="","",トータル!F86)</f>
        <v>09/01</v>
      </c>
      <c r="E15" s="100" t="str">
        <f>IF(トータル!E86="YOK",トータル!D86,"-")</f>
        <v>09/03-03</v>
      </c>
      <c r="F15" s="102" t="str">
        <f>IF(トータル!H86="","",トータル!H86)</f>
        <v>09/01</v>
      </c>
      <c r="G15" s="100" t="str">
        <f>IF(トータル!E86="TYO",トータル!D86,"-")</f>
        <v>-</v>
      </c>
      <c r="H15" s="102" t="str">
        <f>IF(トータル!I86="","",トータル!I86)</f>
        <v>09/08</v>
      </c>
      <c r="I15" s="90" t="str">
        <f>IF(トータル!K86="","",トータル!K86)</f>
        <v>YML</v>
      </c>
      <c r="J15" s="8"/>
      <c r="K15" s="159"/>
      <c r="L15" s="159"/>
      <c r="M15" s="159"/>
      <c r="N15" s="159"/>
    </row>
    <row r="16" spans="1:16" x14ac:dyDescent="0.2">
      <c r="A16" s="225" t="str">
        <f>IF(トータル!A87="","",トータル!A87)</f>
        <v/>
      </c>
      <c r="B16" s="262" t="str">
        <f>IF(トータル!B87="","",トータル!B87)</f>
        <v>YM INSTRUCTION</v>
      </c>
      <c r="C16" s="270" t="str">
        <f>IF(トータル!C87="","",トータル!C87)</f>
        <v>289S</v>
      </c>
      <c r="D16" s="269" t="str">
        <f>IF(トータル!F87="","",トータル!F87)</f>
        <v>09/07</v>
      </c>
      <c r="E16" s="100" t="str">
        <f>IF(トータル!E87="YOK",トータル!D87,"-")</f>
        <v>09/09-09</v>
      </c>
      <c r="F16" s="102" t="str">
        <f>IF(トータル!H87="","",トータル!H87)</f>
        <v>09/07</v>
      </c>
      <c r="G16" s="100" t="str">
        <f>IF(トータル!E87="TYO",トータル!D87,"-")</f>
        <v>-</v>
      </c>
      <c r="H16" s="102" t="str">
        <f>IF(トータル!I87="","",トータル!I87)</f>
        <v>09/16</v>
      </c>
      <c r="I16" s="90" t="str">
        <f>IF(トータル!K87="","",トータル!K87)</f>
        <v>YML</v>
      </c>
      <c r="J16" s="8"/>
      <c r="K16" s="159"/>
      <c r="L16" s="159"/>
      <c r="M16" s="159"/>
      <c r="N16" s="159"/>
    </row>
    <row r="17" spans="1:14" x14ac:dyDescent="0.2">
      <c r="A17" s="225" t="str">
        <f>IF(トータル!A88="","",トータル!A88)</f>
        <v/>
      </c>
      <c r="B17" s="262" t="str">
        <f>IF(トータル!B88="","",トータル!B88)</f>
        <v>YM CONSTANCY</v>
      </c>
      <c r="C17" s="270" t="str">
        <f>IF(トータル!C88="","",トータル!C88)</f>
        <v>016S</v>
      </c>
      <c r="D17" s="269" t="str">
        <f>IF(トータル!F88="","",トータル!F88)</f>
        <v>09/08</v>
      </c>
      <c r="E17" s="100" t="str">
        <f>IF(トータル!E88="YOK",トータル!D88,"-")</f>
        <v>09/10-10</v>
      </c>
      <c r="F17" s="102" t="str">
        <f>IF(トータル!H88="","",トータル!H88)</f>
        <v>09/08</v>
      </c>
      <c r="G17" s="100" t="str">
        <f>IF(トータル!E88="TYO",トータル!D88,"-")</f>
        <v>-</v>
      </c>
      <c r="H17" s="102" t="str">
        <f>IF(トータル!I88="","",トータル!I88)</f>
        <v>09/15</v>
      </c>
      <c r="I17" s="90" t="str">
        <f>IF(トータル!K88="","",トータル!K88)</f>
        <v>YML</v>
      </c>
      <c r="J17" s="8"/>
      <c r="K17" s="159"/>
      <c r="L17" s="159"/>
      <c r="M17" s="159"/>
      <c r="N17" s="159"/>
    </row>
    <row r="18" spans="1:14" x14ac:dyDescent="0.2">
      <c r="A18" s="225" t="str">
        <f>IF(トータル!A89="","",トータル!A89)</f>
        <v/>
      </c>
      <c r="B18" s="262" t="str">
        <f>IF(トータル!B89="","",トータル!B89)</f>
        <v>YM IMMENSE</v>
      </c>
      <c r="C18" s="270" t="str">
        <f>IF(トータル!C89="","",トータル!C89)</f>
        <v>346S</v>
      </c>
      <c r="D18" s="269" t="str">
        <f>IF(トータル!F89="","",トータル!F89)</f>
        <v>09/14</v>
      </c>
      <c r="E18" s="100" t="str">
        <f>IF(トータル!E89="YOK",トータル!D89,"-")</f>
        <v>09/16-16</v>
      </c>
      <c r="F18" s="102" t="str">
        <f>IF(トータル!H89="","",トータル!H89)</f>
        <v>09/14</v>
      </c>
      <c r="G18" s="100" t="str">
        <f>IF(トータル!E89="TYO",トータル!D89,"-")</f>
        <v>-</v>
      </c>
      <c r="H18" s="102" t="str">
        <f>IF(トータル!I89="","",トータル!I89)</f>
        <v>09/23</v>
      </c>
      <c r="I18" s="90" t="str">
        <f>IF(トータル!K89="","",トータル!K89)</f>
        <v>YML</v>
      </c>
      <c r="J18" s="8"/>
      <c r="K18" s="8"/>
      <c r="L18" s="8"/>
      <c r="M18" s="8"/>
      <c r="N18" s="8"/>
    </row>
    <row r="19" spans="1:14" x14ac:dyDescent="0.2">
      <c r="A19" s="225" t="str">
        <f>IF(トータル!A90="","",トータル!A90)</f>
        <v>☆</v>
      </c>
      <c r="B19" s="262" t="str">
        <f>IF(トータル!B90="","",トータル!B90)</f>
        <v>YM CAPACITY</v>
      </c>
      <c r="C19" s="270" t="str">
        <f>IF(トータル!C90="","",トータル!C90)</f>
        <v>022S</v>
      </c>
      <c r="D19" s="269" t="str">
        <f>IF(トータル!F90="","",トータル!F90)</f>
        <v>09/15</v>
      </c>
      <c r="E19" s="100" t="str">
        <f>IF(トータル!E90="YOK",トータル!D90,"-")</f>
        <v>09/17-17</v>
      </c>
      <c r="F19" s="102" t="str">
        <f>IF(トータル!H90="","",トータル!H90)</f>
        <v>09/15</v>
      </c>
      <c r="G19" s="100" t="str">
        <f>IF(トータル!E90="TYO",トータル!D90,"-")</f>
        <v>-</v>
      </c>
      <c r="H19" s="102" t="str">
        <f>IF(トータル!I90="","",トータル!I90)</f>
        <v>09/22</v>
      </c>
      <c r="I19" s="90" t="str">
        <f>IF(トータル!K90="","",トータル!K90)</f>
        <v>YML</v>
      </c>
      <c r="J19" s="8"/>
      <c r="K19" s="16"/>
      <c r="L19" s="16"/>
      <c r="M19" s="16"/>
      <c r="N19" s="16"/>
    </row>
    <row r="20" spans="1:14" x14ac:dyDescent="0.2">
      <c r="A20" s="225" t="str">
        <f>IF(トータル!A91="","",トータル!A91)</f>
        <v/>
      </c>
      <c r="B20" s="262" t="str">
        <f>IF(トータル!B91="","",トータル!B91)</f>
        <v>YM IMAGE</v>
      </c>
      <c r="C20" s="270" t="str">
        <f>IF(トータル!C91="","",トータル!C91)</f>
        <v>170S</v>
      </c>
      <c r="D20" s="269" t="str">
        <f>IF(トータル!F91="","",トータル!F91)</f>
        <v>09/21</v>
      </c>
      <c r="E20" s="100" t="str">
        <f>IF(トータル!E91="YOK",トータル!D91,"-")</f>
        <v>09/23-23</v>
      </c>
      <c r="F20" s="102" t="str">
        <f>IF(トータル!H91="","",トータル!H91)</f>
        <v>09/21</v>
      </c>
      <c r="G20" s="100" t="str">
        <f>IF(トータル!E91="TYO",トータル!D91,"-")</f>
        <v>-</v>
      </c>
      <c r="H20" s="102" t="str">
        <f>IF(トータル!I91="","",トータル!I91)</f>
        <v>09/30</v>
      </c>
      <c r="I20" s="90" t="str">
        <f>IF(トータル!K91="","",トータル!K91)</f>
        <v>YML</v>
      </c>
      <c r="J20" s="8"/>
      <c r="K20" s="16"/>
      <c r="L20" s="16"/>
      <c r="M20" s="16"/>
      <c r="N20" s="16"/>
    </row>
    <row r="21" spans="1:14" x14ac:dyDescent="0.2">
      <c r="A21" s="225" t="str">
        <f>IF(トータル!A92="","",トータル!A92)</f>
        <v/>
      </c>
      <c r="B21" s="285" t="str">
        <f>IF(トータル!B92="","",トータル!B92)</f>
        <v>YM CENTENNIAL</v>
      </c>
      <c r="C21" s="264" t="str">
        <f>IF(トータル!C92="","",トータル!C92)</f>
        <v>026S</v>
      </c>
      <c r="D21" s="299" t="str">
        <f>IF(トータル!F92="","",トータル!F92)</f>
        <v>09/21</v>
      </c>
      <c r="E21" s="330" t="str">
        <f>IF(トータル!E92="YOK",トータル!D92,"-")</f>
        <v>09/24-24</v>
      </c>
      <c r="F21" s="102" t="str">
        <f>IF(トータル!H92="","",トータル!H92)</f>
        <v>09/21</v>
      </c>
      <c r="G21" s="330" t="str">
        <f>IF(トータル!E92="TYO",トータル!D92,"-")</f>
        <v>-</v>
      </c>
      <c r="H21" s="102" t="str">
        <f>IF(トータル!I92="","",トータル!I92)</f>
        <v>09/29</v>
      </c>
      <c r="I21" s="331" t="str">
        <f>IF(トータル!K92="","",トータル!K92)</f>
        <v>YML</v>
      </c>
      <c r="J21" s="8"/>
      <c r="K21" s="16"/>
      <c r="L21" s="16"/>
      <c r="M21" s="16"/>
      <c r="N21" s="16"/>
    </row>
    <row r="22" spans="1:14" s="326" customFormat="1" x14ac:dyDescent="0.2">
      <c r="A22" s="225" t="str">
        <f>IF(トータル!A92="","",トータル!A92)</f>
        <v/>
      </c>
      <c r="B22" s="354" t="str">
        <f>IF(トータル!B93="","",トータル!B93)</f>
        <v>YM INCEPTION</v>
      </c>
      <c r="C22" s="270" t="str">
        <f>IF(トータル!C93="","",トータル!C93)</f>
        <v>197S</v>
      </c>
      <c r="D22" s="270" t="str">
        <f>IF(トータル!F93="","",トータル!F93)</f>
        <v>09/28</v>
      </c>
      <c r="E22" s="100" t="str">
        <f>IF(トータル!E93="YOK",トータル!D93,"-")</f>
        <v>09/30-30</v>
      </c>
      <c r="F22" s="355" t="str">
        <f>IF(トータル!H93="","",トータル!H93)</f>
        <v>09/28</v>
      </c>
      <c r="G22" s="100" t="str">
        <f>IF(トータル!E93="TYO",トータル!D93,"-")</f>
        <v>-</v>
      </c>
      <c r="H22" s="355" t="str">
        <f>IF(トータル!I93="","",トータル!I93)</f>
        <v>10/07</v>
      </c>
      <c r="I22" s="90" t="str">
        <f>IF(トータル!K93="","",トータル!K93)</f>
        <v>YML</v>
      </c>
      <c r="J22" s="8"/>
      <c r="K22" s="16"/>
      <c r="L22" s="16"/>
      <c r="M22" s="16"/>
      <c r="N22" s="16"/>
    </row>
    <row r="23" spans="1:14" s="326" customFormat="1" x14ac:dyDescent="0.2">
      <c r="A23" s="225" t="str">
        <f>IF(トータル!A93="","",トータル!A93)</f>
        <v/>
      </c>
      <c r="B23" s="353" t="str">
        <f>IF(トータル!B94="","",トータル!B94)</f>
        <v>YM CONTINUITY</v>
      </c>
      <c r="C23" s="265" t="str">
        <f>IF(トータル!C94="","",トータル!C94)</f>
        <v>014S</v>
      </c>
      <c r="D23" s="265" t="str">
        <f>IF(トータル!F94="","",トータル!F94)</f>
        <v>09/29</v>
      </c>
      <c r="E23" s="187" t="str">
        <f>IF(トータル!E94="YOK",トータル!D94,"-")</f>
        <v>10/01-01</v>
      </c>
      <c r="F23" s="224" t="str">
        <f>IF(トータル!H94="","",トータル!H94)</f>
        <v>09/29</v>
      </c>
      <c r="G23" s="187" t="str">
        <f>IF(トータル!E94="TYO",トータル!D94,"-")</f>
        <v>-</v>
      </c>
      <c r="H23" s="224" t="str">
        <f>IF(トータル!I94="","",トータル!I94)</f>
        <v>10/06</v>
      </c>
      <c r="I23" s="72" t="str">
        <f>IF(トータル!K94="","",トータル!K94)</f>
        <v>YML</v>
      </c>
      <c r="J23" s="8"/>
      <c r="K23" s="16"/>
      <c r="L23" s="16"/>
      <c r="M23" s="16"/>
      <c r="N23" s="16"/>
    </row>
    <row r="24" spans="1:14" ht="20.55" customHeight="1" x14ac:dyDescent="0.2">
      <c r="B24" s="21"/>
      <c r="C24" s="22"/>
      <c r="D24" s="23"/>
      <c r="E24" s="23"/>
      <c r="F24" s="23"/>
      <c r="G24" s="23"/>
      <c r="H24" s="23"/>
      <c r="I24" s="22"/>
      <c r="K24" s="6"/>
      <c r="L24" s="6"/>
      <c r="M24" s="6"/>
      <c r="N24" s="6"/>
    </row>
    <row r="25" spans="1:14" ht="18" customHeight="1" x14ac:dyDescent="0.2">
      <c r="B25" s="21"/>
      <c r="C25" s="22"/>
      <c r="D25" s="23"/>
      <c r="E25" s="23"/>
      <c r="F25" s="23"/>
      <c r="G25" s="23"/>
      <c r="H25" s="23"/>
      <c r="I25" s="22"/>
      <c r="K25" s="6"/>
      <c r="L25" s="6"/>
      <c r="M25" s="6"/>
      <c r="N25" s="6"/>
    </row>
    <row r="26" spans="1:14" ht="18" customHeight="1" x14ac:dyDescent="0.2">
      <c r="B26" s="21"/>
      <c r="C26" s="22"/>
      <c r="D26" s="23"/>
      <c r="E26" s="23"/>
      <c r="F26" s="23"/>
      <c r="G26" s="23"/>
      <c r="H26" s="23"/>
      <c r="I26" s="22"/>
      <c r="L26" s="6"/>
      <c r="M26" s="6"/>
      <c r="N26" s="6"/>
    </row>
    <row r="27" spans="1:14" ht="18" customHeight="1" x14ac:dyDescent="0.2">
      <c r="D27" s="4"/>
      <c r="E27" s="4"/>
      <c r="F27" s="4"/>
      <c r="G27" s="4"/>
      <c r="H27" s="4"/>
    </row>
    <row r="28" spans="1:14" ht="18" customHeight="1" x14ac:dyDescent="0.2">
      <c r="D28" s="4"/>
      <c r="E28" s="4"/>
      <c r="F28" s="4"/>
      <c r="G28" s="4"/>
      <c r="H28" s="4"/>
    </row>
    <row r="29" spans="1:14" ht="18" customHeight="1" x14ac:dyDescent="0.2">
      <c r="D29" s="4"/>
      <c r="E29" s="4"/>
      <c r="F29" s="4"/>
      <c r="G29" s="4"/>
      <c r="H29" s="4"/>
    </row>
    <row r="30" spans="1:14" ht="18" customHeight="1" x14ac:dyDescent="0.2">
      <c r="K30" s="156" t="s">
        <v>507</v>
      </c>
    </row>
    <row r="31" spans="1:14" ht="18" customHeight="1" x14ac:dyDescent="0.2">
      <c r="K31" s="156" t="s">
        <v>508</v>
      </c>
    </row>
    <row r="32" spans="1:14" ht="18" customHeight="1" x14ac:dyDescent="0.2">
      <c r="K32" s="351" t="s">
        <v>509</v>
      </c>
    </row>
    <row r="33" spans="1:15" ht="25.8" customHeight="1" x14ac:dyDescent="0.2">
      <c r="K33" s="450" t="s">
        <v>506</v>
      </c>
      <c r="L33" s="450"/>
      <c r="M33" s="450"/>
      <c r="N33" s="450"/>
      <c r="O33" s="450"/>
    </row>
    <row r="34" spans="1:15" s="326" customFormat="1" ht="13.95" customHeight="1" x14ac:dyDescent="0.2">
      <c r="A34" s="328"/>
      <c r="K34" s="389"/>
      <c r="L34" s="389"/>
      <c r="M34" s="389"/>
      <c r="N34" s="389"/>
      <c r="O34" s="389"/>
    </row>
    <row r="35" spans="1:15" s="326" customFormat="1" ht="13.95" customHeight="1" x14ac:dyDescent="0.2">
      <c r="A35" s="328"/>
      <c r="K35" s="389"/>
      <c r="L35" s="389"/>
      <c r="M35" s="389"/>
      <c r="N35" s="389"/>
      <c r="O35" s="389"/>
    </row>
  </sheetData>
  <mergeCells count="8">
    <mergeCell ref="K33:O33"/>
    <mergeCell ref="B6:D6"/>
    <mergeCell ref="B8:B9"/>
    <mergeCell ref="I8:I9"/>
    <mergeCell ref="C8:C9"/>
    <mergeCell ref="D8:E8"/>
    <mergeCell ref="F8:G8"/>
    <mergeCell ref="H8:H9"/>
  </mergeCells>
  <phoneticPr fontId="1"/>
  <hyperlinks>
    <hyperlink ref="K33" r:id="rId1" xr:uid="{992A3091-5CBD-4EC8-A61B-A7718C5C680C}"/>
    <hyperlink ref="N6" location="トータル!Print_Area" display="LIST" xr:uid="{DAE69D38-7927-401A-90C2-460C50E06309}"/>
  </hyperlinks>
  <printOptions horizontalCentered="1" verticalCentered="1"/>
  <pageMargins left="0" right="0.19685039370078741" top="0" bottom="0" header="0" footer="0"/>
  <pageSetup paperSize="9" scale="98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00B0F0"/>
    <pageSetUpPr fitToPage="1"/>
  </sheetPr>
  <dimension ref="A1:Q38"/>
  <sheetViews>
    <sheetView showWhiteSpace="0" view="pageBreakPreview" topLeftCell="A13" zoomScaleNormal="100" zoomScaleSheetLayoutView="100" zoomScalePageLayoutView="10" workbookViewId="0">
      <selection activeCell="G27" sqref="G27"/>
    </sheetView>
  </sheetViews>
  <sheetFormatPr defaultColWidth="8.88671875" defaultRowHeight="13.2" x14ac:dyDescent="0.2"/>
  <cols>
    <col min="1" max="1" width="3.88671875" style="73" bestFit="1" customWidth="1"/>
    <col min="2" max="2" width="16" customWidth="1"/>
    <col min="3" max="10" width="10.6640625" customWidth="1"/>
    <col min="11" max="11" width="5.6640625" customWidth="1"/>
    <col min="15" max="15" width="6.109375" customWidth="1"/>
  </cols>
  <sheetData>
    <row r="1" spans="1:17" ht="66" customHeight="1" x14ac:dyDescent="0.2">
      <c r="A1" s="42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4"/>
    </row>
    <row r="2" spans="1:17" ht="5.0999999999999996" customHeight="1" x14ac:dyDescent="0.2">
      <c r="A2" s="4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9.350000000000001" customHeight="1" x14ac:dyDescent="0.2">
      <c r="A3" s="42"/>
      <c r="B3" s="51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N3" s="34"/>
      <c r="O3" s="34"/>
      <c r="P3" s="34"/>
      <c r="Q3" s="34"/>
    </row>
    <row r="4" spans="1:17" ht="19.350000000000001" customHeight="1" x14ac:dyDescent="0.2">
      <c r="A4" s="42"/>
      <c r="B4" s="94" t="s">
        <v>36</v>
      </c>
      <c r="C4" s="34"/>
      <c r="D4" s="34"/>
      <c r="E4" s="34"/>
      <c r="F4" s="34"/>
      <c r="G4" s="34"/>
      <c r="H4" s="34"/>
      <c r="I4" s="34"/>
      <c r="K4" s="138" t="str">
        <f>'1.韓国(釜山 仁川）'!L4</f>
        <v>DATE : 2022/08/15</v>
      </c>
      <c r="L4" s="161"/>
      <c r="M4" s="34"/>
      <c r="N4" s="167" t="s">
        <v>99</v>
      </c>
      <c r="O4" s="34"/>
      <c r="P4" s="34"/>
    </row>
    <row r="5" spans="1:17" ht="23.1" customHeight="1" x14ac:dyDescent="0.2">
      <c r="B5" s="452" t="s">
        <v>52</v>
      </c>
      <c r="C5" s="452"/>
      <c r="D5" s="452"/>
    </row>
    <row r="6" spans="1:17" ht="10.35" customHeight="1" x14ac:dyDescent="0.2"/>
    <row r="7" spans="1:17" s="1" customFormat="1" ht="17.100000000000001" customHeight="1" thickBot="1" x14ac:dyDescent="0.25">
      <c r="A7" s="43"/>
      <c r="B7" s="437" t="s">
        <v>0</v>
      </c>
      <c r="C7" s="439" t="s">
        <v>1</v>
      </c>
      <c r="D7" s="441" t="s">
        <v>63</v>
      </c>
      <c r="E7" s="442"/>
      <c r="F7" s="441" t="s">
        <v>64</v>
      </c>
      <c r="G7" s="442"/>
      <c r="H7" s="439" t="s">
        <v>12</v>
      </c>
      <c r="I7" s="439" t="s">
        <v>30</v>
      </c>
      <c r="J7" s="136"/>
      <c r="K7" s="2"/>
      <c r="L7" s="15"/>
      <c r="M7" s="15"/>
      <c r="N7" s="15"/>
      <c r="O7" s="15"/>
    </row>
    <row r="8" spans="1:17" s="3" customFormat="1" ht="17.100000000000001" customHeight="1" thickTop="1" x14ac:dyDescent="0.2">
      <c r="A8" s="73"/>
      <c r="B8" s="438"/>
      <c r="C8" s="440"/>
      <c r="D8" s="27" t="s">
        <v>108</v>
      </c>
      <c r="E8" s="27" t="s">
        <v>109</v>
      </c>
      <c r="F8" s="27" t="s">
        <v>108</v>
      </c>
      <c r="G8" s="27" t="s">
        <v>109</v>
      </c>
      <c r="H8" s="440"/>
      <c r="I8" s="440"/>
      <c r="J8" s="136"/>
      <c r="K8" s="7"/>
      <c r="L8" s="33"/>
      <c r="M8" s="33"/>
      <c r="N8" s="33"/>
      <c r="O8" s="33"/>
    </row>
    <row r="9" spans="1:17" ht="17.100000000000001" customHeight="1" x14ac:dyDescent="0.2">
      <c r="A9" s="227" t="str">
        <f>IF(トータル!A96="","",トータル!A96)</f>
        <v/>
      </c>
      <c r="B9" s="296" t="str">
        <f>IF(トータル!B96="","",トータル!B96)</f>
        <v>GLORY GUANGZHOU</v>
      </c>
      <c r="C9" s="274" t="str">
        <f>IF(トータル!C96="","",トータル!C96)</f>
        <v>2233W</v>
      </c>
      <c r="D9" s="91" t="str">
        <f>IF(トータル!E96="YOK",トータル!F96,"-")</f>
        <v>-</v>
      </c>
      <c r="E9" s="91" t="str">
        <f>IF(トータル!E96="YOK",トータル!D96,"-")</f>
        <v>-</v>
      </c>
      <c r="F9" s="91" t="str">
        <f>IF(トータル!E96="TYO",トータル!F96,"-")</f>
        <v>08/16</v>
      </c>
      <c r="G9" s="91" t="str">
        <f>IF(トータル!E96="TYO",トータル!D96,"-")</f>
        <v>08/18-18</v>
      </c>
      <c r="H9" s="297" t="str">
        <f>IF(トータル!I96="","",トータル!I96)</f>
        <v>08/21</v>
      </c>
      <c r="I9" s="50" t="str">
        <f>IF(トータル!K96="","",トータル!K96)</f>
        <v>SJJ</v>
      </c>
      <c r="J9" s="24"/>
      <c r="K9" s="8"/>
      <c r="L9" s="33"/>
      <c r="M9" s="33"/>
      <c r="N9" s="33"/>
      <c r="O9" s="33"/>
    </row>
    <row r="10" spans="1:17" ht="17.100000000000001" customHeight="1" x14ac:dyDescent="0.2">
      <c r="A10" s="227" t="str">
        <f>IF(トータル!A97="","",トータル!A97)</f>
        <v/>
      </c>
      <c r="B10" s="285" t="str">
        <f>IF(トータル!B97="","",トータル!B97)</f>
        <v>GLORY GUANGZHOU</v>
      </c>
      <c r="C10" s="298" t="str">
        <f>IF(トータル!C97="","",トータル!C97)</f>
        <v>2233W</v>
      </c>
      <c r="D10" s="9" t="str">
        <f>IF(トータル!E97="YOK",トータル!F97,"-")</f>
        <v>08/16</v>
      </c>
      <c r="E10" s="9" t="str">
        <f>IF(トータル!E97="YOK",トータル!D97,"-")</f>
        <v>08/18-19</v>
      </c>
      <c r="F10" s="9" t="str">
        <f>IF(トータル!E97="TYO",トータル!F97,"-")</f>
        <v>-</v>
      </c>
      <c r="G10" s="9" t="str">
        <f>IF(トータル!E97="TYO",トータル!D97,"-")</f>
        <v>-</v>
      </c>
      <c r="H10" s="299" t="str">
        <f>IF(トータル!I97="","",トータル!I97)</f>
        <v>08/21</v>
      </c>
      <c r="I10" s="12" t="str">
        <f>IF(トータル!K97="","",トータル!K97)</f>
        <v>SJJ</v>
      </c>
      <c r="J10" s="24"/>
      <c r="K10" s="8"/>
      <c r="L10" s="33"/>
      <c r="M10" s="33"/>
      <c r="N10" s="33"/>
      <c r="O10" s="33"/>
    </row>
    <row r="11" spans="1:17" ht="17.100000000000001" customHeight="1" x14ac:dyDescent="0.2">
      <c r="A11" s="227" t="str">
        <f>IF(トータル!A98="","",トータル!A98)</f>
        <v/>
      </c>
      <c r="B11" s="285" t="str">
        <f>IF(トータル!B98="","",トータル!B98)</f>
        <v>MILD TEMPO</v>
      </c>
      <c r="C11" s="298" t="str">
        <f>IF(トータル!C98="","",トータル!C98)</f>
        <v>2233W</v>
      </c>
      <c r="D11" s="9" t="str">
        <f>IF(トータル!E98="YOK",トータル!F98,"-")</f>
        <v>-</v>
      </c>
      <c r="E11" s="9" t="str">
        <f>IF(トータル!E98="YOK",トータル!D98,"-")</f>
        <v>-</v>
      </c>
      <c r="F11" s="9" t="str">
        <f>IF(トータル!E98="TYO",トータル!F98,"-")</f>
        <v>08/18</v>
      </c>
      <c r="G11" s="9" t="str">
        <f>IF(トータル!E98="TYO",トータル!D98,"-")</f>
        <v>08/22-22</v>
      </c>
      <c r="H11" s="299" t="str">
        <f>IF(トータル!I98="","",トータル!I98)</f>
        <v>08/25</v>
      </c>
      <c r="I11" s="12" t="str">
        <f>IF(トータル!K98="","",トータル!K98)</f>
        <v>SJJ</v>
      </c>
      <c r="J11" s="24"/>
      <c r="K11" s="8"/>
      <c r="L11" s="33"/>
      <c r="M11" s="33"/>
      <c r="N11" s="33"/>
      <c r="O11" s="33"/>
    </row>
    <row r="12" spans="1:17" ht="17.100000000000001" customHeight="1" x14ac:dyDescent="0.2">
      <c r="A12" s="227" t="str">
        <f>IF(トータル!A99="","",トータル!A99)</f>
        <v/>
      </c>
      <c r="B12" s="285" t="str">
        <f>IF(トータル!B99="","",トータル!B99)</f>
        <v>MILD TEMPO</v>
      </c>
      <c r="C12" s="298" t="str">
        <f>IF(トータル!C99="","",トータル!C99)</f>
        <v>2233W</v>
      </c>
      <c r="D12" s="9" t="str">
        <f>IF(トータル!E99="YOK",トータル!F99,"-")</f>
        <v>08/18</v>
      </c>
      <c r="E12" s="9" t="str">
        <f>IF(トータル!E99="YOK",トータル!D99,"-")</f>
        <v>08/22-23</v>
      </c>
      <c r="F12" s="9" t="str">
        <f>IF(トータル!E99="TYO",トータル!F99,"-")</f>
        <v>-</v>
      </c>
      <c r="G12" s="9" t="str">
        <f>IF(トータル!E99="TYO",トータル!D99,"-")</f>
        <v>-</v>
      </c>
      <c r="H12" s="299" t="str">
        <f>IF(トータル!I99="","",トータル!I99)</f>
        <v>08/25</v>
      </c>
      <c r="I12" s="12" t="str">
        <f>IF(トータル!K99="","",トータル!K99)</f>
        <v>SJJ</v>
      </c>
      <c r="J12" s="24"/>
      <c r="K12" s="8"/>
      <c r="L12" s="33"/>
      <c r="M12" s="33"/>
      <c r="N12" s="33"/>
      <c r="O12" s="33"/>
    </row>
    <row r="13" spans="1:17" ht="17.100000000000001" customHeight="1" x14ac:dyDescent="0.2">
      <c r="A13" s="227" t="str">
        <f>IF(トータル!A100="","",トータル!A100)</f>
        <v/>
      </c>
      <c r="B13" s="285" t="str">
        <f>IF(トータル!B100="","",トータル!B100)</f>
        <v>GLORY GUANGZHOU</v>
      </c>
      <c r="C13" s="298" t="str">
        <f>IF(トータル!C100="","",トータル!C100)</f>
        <v>2234W</v>
      </c>
      <c r="D13" s="9" t="str">
        <f>IF(トータル!E100="YOK",トータル!F100,"-")</f>
        <v>-</v>
      </c>
      <c r="E13" s="9" t="str">
        <f>IF(トータル!E100="YOK",トータル!D100,"-")</f>
        <v>-</v>
      </c>
      <c r="F13" s="9" t="str">
        <f>IF(トータル!E100="TYO",トータル!F100,"-")</f>
        <v>08/23</v>
      </c>
      <c r="G13" s="9" t="str">
        <f>IF(トータル!E100="TYO",トータル!D100,"-")</f>
        <v>08/25-25</v>
      </c>
      <c r="H13" s="299" t="str">
        <f>IF(トータル!I100="","",トータル!I100)</f>
        <v>08/28</v>
      </c>
      <c r="I13" s="12" t="str">
        <f>IF(トータル!K100="","",トータル!K100)</f>
        <v>SJJ</v>
      </c>
      <c r="J13" s="24"/>
      <c r="K13" s="8"/>
      <c r="L13" s="33"/>
      <c r="M13" s="33"/>
      <c r="N13" s="33"/>
      <c r="O13" s="33"/>
    </row>
    <row r="14" spans="1:17" ht="17.100000000000001" customHeight="1" x14ac:dyDescent="0.2">
      <c r="A14" s="227" t="str">
        <f>IF(トータル!A101="","",トータル!A101)</f>
        <v/>
      </c>
      <c r="B14" s="285" t="str">
        <f>IF(トータル!B101="","",トータル!B101)</f>
        <v>GLORY GUANGZHOU</v>
      </c>
      <c r="C14" s="298" t="str">
        <f>IF(トータル!C101="","",トータル!C101)</f>
        <v>2234W</v>
      </c>
      <c r="D14" s="9" t="str">
        <f>IF(トータル!E101="YOK",トータル!F101,"-")</f>
        <v>08/23</v>
      </c>
      <c r="E14" s="9" t="str">
        <f>IF(トータル!E101="YOK",トータル!D101,"-")</f>
        <v>08/25-26</v>
      </c>
      <c r="F14" s="9" t="str">
        <f>IF(トータル!E101="TYO",トータル!F101,"-")</f>
        <v>-</v>
      </c>
      <c r="G14" s="9" t="str">
        <f>IF(トータル!E101="TYO",トータル!D101,"-")</f>
        <v>-</v>
      </c>
      <c r="H14" s="299" t="str">
        <f>IF(トータル!I101="","",トータル!I101)</f>
        <v>08/28</v>
      </c>
      <c r="I14" s="12" t="str">
        <f>IF(トータル!K101="","",トータル!K101)</f>
        <v>SJJ</v>
      </c>
      <c r="J14" s="24"/>
      <c r="K14" s="8"/>
      <c r="L14" s="33"/>
      <c r="M14" s="33"/>
      <c r="N14" s="33"/>
      <c r="O14" s="33"/>
    </row>
    <row r="15" spans="1:17" ht="17.100000000000001" customHeight="1" x14ac:dyDescent="0.2">
      <c r="A15" s="227" t="str">
        <f>IF(トータル!A102="","",トータル!A102)</f>
        <v/>
      </c>
      <c r="B15" s="285" t="str">
        <f>IF(トータル!B102="","",トータル!B102)</f>
        <v>MILD TEMPO</v>
      </c>
      <c r="C15" s="298" t="str">
        <f>IF(トータル!C102="","",トータル!C102)</f>
        <v>2234W</v>
      </c>
      <c r="D15" s="9" t="str">
        <f>IF(トータル!E102="YOK",トータル!F102,"-")</f>
        <v>-</v>
      </c>
      <c r="E15" s="9" t="str">
        <f>IF(トータル!E102="YOK",トータル!D102,"-")</f>
        <v>-</v>
      </c>
      <c r="F15" s="9" t="str">
        <f>IF(トータル!E102="TYO",トータル!F102,"-")</f>
        <v>08/25</v>
      </c>
      <c r="G15" s="9" t="str">
        <f>IF(トータル!E102="TYO",トータル!D102,"-")</f>
        <v>08/29-29</v>
      </c>
      <c r="H15" s="299" t="str">
        <f>IF(トータル!I102="","",トータル!I102)</f>
        <v>09/01</v>
      </c>
      <c r="I15" s="12" t="str">
        <f>IF(トータル!K102="","",トータル!K102)</f>
        <v>SJJ</v>
      </c>
      <c r="J15" s="24"/>
      <c r="K15" s="8"/>
      <c r="L15" s="33"/>
      <c r="M15" s="33"/>
      <c r="N15" s="33"/>
      <c r="O15" s="33"/>
    </row>
    <row r="16" spans="1:17" ht="17.100000000000001" customHeight="1" x14ac:dyDescent="0.2">
      <c r="A16" s="227" t="str">
        <f>IF(トータル!A103="","",トータル!A103)</f>
        <v/>
      </c>
      <c r="B16" s="285" t="str">
        <f>IF(トータル!B103="","",トータル!B103)</f>
        <v>MILD TEMPO</v>
      </c>
      <c r="C16" s="298" t="str">
        <f>IF(トータル!C103="","",トータル!C103)</f>
        <v>2234W</v>
      </c>
      <c r="D16" s="9" t="str">
        <f>IF(トータル!E103="YOK",トータル!F103,"-")</f>
        <v>08/25</v>
      </c>
      <c r="E16" s="9" t="str">
        <f>IF(トータル!E103="YOK",トータル!D103,"-")</f>
        <v>08/29-30</v>
      </c>
      <c r="F16" s="9" t="str">
        <f>IF(トータル!E103="TYO",トータル!F103,"-")</f>
        <v>-</v>
      </c>
      <c r="G16" s="9" t="str">
        <f>IF(トータル!E103="TYO",トータル!D103,"-")</f>
        <v>-</v>
      </c>
      <c r="H16" s="299" t="str">
        <f>IF(トータル!I103="","",トータル!I103)</f>
        <v>09/01</v>
      </c>
      <c r="I16" s="12" t="str">
        <f>IF(トータル!K103="","",トータル!K103)</f>
        <v>SJJ</v>
      </c>
      <c r="J16" s="24"/>
      <c r="K16" s="8"/>
      <c r="L16" s="33"/>
      <c r="M16" s="33"/>
      <c r="N16" s="33"/>
      <c r="O16" s="33"/>
    </row>
    <row r="17" spans="1:16" ht="17.100000000000001" customHeight="1" x14ac:dyDescent="0.2">
      <c r="A17" s="227" t="str">
        <f>IF(トータル!A104="","",トータル!A104)</f>
        <v/>
      </c>
      <c r="B17" s="285" t="str">
        <f>IF(トータル!B104="","",トータル!B104)</f>
        <v>GLORY GUANGZHOU</v>
      </c>
      <c r="C17" s="298" t="str">
        <f>IF(トータル!C104="","",トータル!C104)</f>
        <v>2235W</v>
      </c>
      <c r="D17" s="9" t="str">
        <f>IF(トータル!E104="YOK",トータル!F104,"-")</f>
        <v>-</v>
      </c>
      <c r="E17" s="9" t="str">
        <f>IF(トータル!E104="YOK",トータル!D104,"-")</f>
        <v>-</v>
      </c>
      <c r="F17" s="9" t="str">
        <f>IF(トータル!E104="TYO",トータル!F104,"-")</f>
        <v>08/30</v>
      </c>
      <c r="G17" s="9" t="str">
        <f>IF(トータル!E104="TYO",トータル!D104,"-")</f>
        <v>09/01-01</v>
      </c>
      <c r="H17" s="299" t="str">
        <f>IF(トータル!I104="","",トータル!I104)</f>
        <v>09/04</v>
      </c>
      <c r="I17" s="12" t="str">
        <f>IF(トータル!K104="","",トータル!K104)</f>
        <v>SJJ</v>
      </c>
      <c r="J17" s="24"/>
      <c r="K17" s="8"/>
      <c r="L17" s="8"/>
      <c r="M17" s="8"/>
      <c r="N17" s="8"/>
      <c r="O17" s="8"/>
    </row>
    <row r="18" spans="1:16" ht="17.100000000000001" customHeight="1" x14ac:dyDescent="0.2">
      <c r="A18" s="227" t="str">
        <f>IF(トータル!A105="","",トータル!A105)</f>
        <v/>
      </c>
      <c r="B18" s="285" t="str">
        <f>IF(トータル!B105="","",トータル!B105)</f>
        <v>GLORY GUANGZHOU</v>
      </c>
      <c r="C18" s="298" t="str">
        <f>IF(トータル!C105="","",トータル!C105)</f>
        <v>2235W</v>
      </c>
      <c r="D18" s="9" t="str">
        <f>IF(トータル!E105="YOK",トータル!F105,"-")</f>
        <v>08/30</v>
      </c>
      <c r="E18" s="9" t="str">
        <f>IF(トータル!E105="YOK",トータル!D105,"-")</f>
        <v>09/01-02</v>
      </c>
      <c r="F18" s="9" t="str">
        <f>IF(トータル!E105="TYO",トータル!F105,"-")</f>
        <v>-</v>
      </c>
      <c r="G18" s="9" t="str">
        <f>IF(トータル!E105="TYO",トータル!D105,"-")</f>
        <v>-</v>
      </c>
      <c r="H18" s="299" t="str">
        <f>IF(トータル!I105="","",トータル!I105)</f>
        <v>09/04</v>
      </c>
      <c r="I18" s="12" t="str">
        <f>IF(トータル!K105="","",トータル!K105)</f>
        <v>SJJ</v>
      </c>
      <c r="J18" s="24"/>
      <c r="K18" s="8"/>
      <c r="L18" s="16"/>
      <c r="M18" s="16"/>
      <c r="N18" s="16"/>
      <c r="O18" s="16"/>
    </row>
    <row r="19" spans="1:16" ht="17.100000000000001" customHeight="1" x14ac:dyDescent="0.2">
      <c r="A19" s="227" t="str">
        <f>IF(トータル!A106="","",トータル!A106)</f>
        <v>☆</v>
      </c>
      <c r="B19" s="285" t="str">
        <f>IF(トータル!B106="","",トータル!B106)</f>
        <v>HARRIER</v>
      </c>
      <c r="C19" s="298" t="str">
        <f>IF(トータル!C106="","",トータル!C106)</f>
        <v>2235W</v>
      </c>
      <c r="D19" s="9" t="str">
        <f>IF(トータル!E106="YOK",トータル!F106,"-")</f>
        <v>-</v>
      </c>
      <c r="E19" s="9" t="str">
        <f>IF(トータル!E106="YOK",トータル!D106,"-")</f>
        <v>-</v>
      </c>
      <c r="F19" s="9" t="str">
        <f>IF(トータル!E106="TYO",トータル!F106,"-")</f>
        <v>09/01</v>
      </c>
      <c r="G19" s="9" t="str">
        <f>IF(トータル!E106="TYO",トータル!D106,"-")</f>
        <v>09/05-05</v>
      </c>
      <c r="H19" s="299" t="str">
        <f>IF(トータル!I106="","",トータル!I106)</f>
        <v>09/08</v>
      </c>
      <c r="I19" s="12" t="str">
        <f>IF(トータル!K106="","",トータル!K106)</f>
        <v>SJJ</v>
      </c>
      <c r="J19" s="24"/>
      <c r="K19" s="8"/>
      <c r="L19" s="16"/>
      <c r="M19" s="16"/>
      <c r="N19" s="16"/>
      <c r="O19" s="16"/>
    </row>
    <row r="20" spans="1:16" ht="17.100000000000001" customHeight="1" x14ac:dyDescent="0.2">
      <c r="A20" s="227" t="str">
        <f>IF(トータル!A107="","",トータル!A107)</f>
        <v>☆</v>
      </c>
      <c r="B20" s="285" t="str">
        <f>IF(トータル!B107="","",トータル!B107)</f>
        <v>HARRIER</v>
      </c>
      <c r="C20" s="298" t="str">
        <f>IF(トータル!C107="","",トータル!C107)</f>
        <v>2235W</v>
      </c>
      <c r="D20" s="9" t="str">
        <f>IF(トータル!E107="YOK",トータル!F107,"-")</f>
        <v>09/01</v>
      </c>
      <c r="E20" s="9" t="str">
        <f>IF(トータル!E107="YOK",トータル!D107,"-")</f>
        <v>09/05-06</v>
      </c>
      <c r="F20" s="9" t="str">
        <f>IF(トータル!E107="TYO",トータル!F107,"-")</f>
        <v>-</v>
      </c>
      <c r="G20" s="9" t="str">
        <f>IF(トータル!E107="TYO",トータル!D107,"-")</f>
        <v>-</v>
      </c>
      <c r="H20" s="299" t="str">
        <f>IF(トータル!I107="","",トータル!I107)</f>
        <v>09/08</v>
      </c>
      <c r="I20" s="12" t="str">
        <f>IF(トータル!K107="","",トータル!K107)</f>
        <v>SJJ</v>
      </c>
      <c r="J20" s="24"/>
      <c r="K20" s="8"/>
      <c r="L20" s="16"/>
      <c r="M20" s="16"/>
      <c r="N20" s="16"/>
      <c r="O20" s="16"/>
    </row>
    <row r="21" spans="1:16" ht="17.100000000000001" customHeight="1" x14ac:dyDescent="0.2">
      <c r="A21" s="227" t="str">
        <f>IF(トータル!A108="","",トータル!A108)</f>
        <v/>
      </c>
      <c r="B21" s="285" t="str">
        <f>IF(トータル!B108="","",トータル!B108)</f>
        <v>GLORY GUANGZHOU</v>
      </c>
      <c r="C21" s="298" t="str">
        <f>IF(トータル!C108="","",トータル!C108)</f>
        <v>2236W</v>
      </c>
      <c r="D21" s="9" t="str">
        <f>IF(トータル!E108="YOK",トータル!F108,"-")</f>
        <v>-</v>
      </c>
      <c r="E21" s="9" t="str">
        <f>IF(トータル!E108="YOK",トータル!D108,"-")</f>
        <v>-</v>
      </c>
      <c r="F21" s="9" t="str">
        <f>IF(トータル!E108="TYO",トータル!F108,"-")</f>
        <v>09/06</v>
      </c>
      <c r="G21" s="9" t="str">
        <f>IF(トータル!E108="TYO",トータル!D108,"-")</f>
        <v>09/08-08</v>
      </c>
      <c r="H21" s="299" t="str">
        <f>IF(トータル!I108="","",トータル!I108)</f>
        <v>09/11</v>
      </c>
      <c r="I21" s="12" t="str">
        <f>IF(トータル!K108="","",トータル!K108)</f>
        <v>SJJ</v>
      </c>
      <c r="J21" s="22"/>
      <c r="K21" s="8"/>
      <c r="L21" s="16"/>
      <c r="M21" s="16"/>
      <c r="N21" s="16"/>
      <c r="O21" s="16"/>
    </row>
    <row r="22" spans="1:16" ht="17.100000000000001" customHeight="1" x14ac:dyDescent="0.2">
      <c r="A22" s="227" t="str">
        <f>IF(トータル!A109="","",トータル!A109)</f>
        <v/>
      </c>
      <c r="B22" s="285" t="str">
        <f>IF(トータル!B109="","",トータル!B109)</f>
        <v>GLORY GUANGZHOU</v>
      </c>
      <c r="C22" s="298" t="str">
        <f>IF(トータル!C109="","",トータル!C109)</f>
        <v>2236W</v>
      </c>
      <c r="D22" s="9" t="str">
        <f>IF(トータル!E109="YOK",トータル!F109,"-")</f>
        <v>09/06</v>
      </c>
      <c r="E22" s="9" t="str">
        <f>IF(トータル!E109="YOK",トータル!D109,"-")</f>
        <v>09/08-09</v>
      </c>
      <c r="F22" s="9" t="str">
        <f>IF(トータル!E109="TYO",トータル!F109,"-")</f>
        <v>-</v>
      </c>
      <c r="G22" s="9" t="str">
        <f>IF(トータル!E109="TYO",トータル!D109,"-")</f>
        <v>-</v>
      </c>
      <c r="H22" s="299" t="str">
        <f>IF(トータル!I109="","",トータル!I109)</f>
        <v>09/11</v>
      </c>
      <c r="I22" s="12" t="str">
        <f>IF(トータル!K109="","",トータル!K109)</f>
        <v>SJJ</v>
      </c>
      <c r="J22" s="22"/>
      <c r="K22" s="8"/>
      <c r="L22" s="16"/>
      <c r="M22" s="16"/>
      <c r="N22" s="16"/>
      <c r="O22" s="16"/>
    </row>
    <row r="23" spans="1:16" ht="18" customHeight="1" x14ac:dyDescent="0.2">
      <c r="A23" s="227" t="str">
        <f>IF(トータル!A110="","",トータル!A110)</f>
        <v/>
      </c>
      <c r="B23" s="285" t="str">
        <f>IF(トータル!B110="","",トータル!B110)</f>
        <v>MILD TEMPO</v>
      </c>
      <c r="C23" s="298" t="str">
        <f>IF(トータル!C110="","",トータル!C110)</f>
        <v>2236W</v>
      </c>
      <c r="D23" s="9" t="str">
        <f>IF(トータル!E110="YOK",トータル!F110,"-")</f>
        <v>-</v>
      </c>
      <c r="E23" s="9" t="str">
        <f>IF(トータル!E110="YOK",トータル!D110,"-")</f>
        <v>-</v>
      </c>
      <c r="F23" s="9" t="str">
        <f>IF(トータル!E110="TYO",トータル!F110,"-")</f>
        <v>09/08</v>
      </c>
      <c r="G23" s="9" t="str">
        <f>IF(トータル!E110="TYO",トータル!D110,"-")</f>
        <v>09/12-12</v>
      </c>
      <c r="H23" s="299" t="str">
        <f>IF(トータル!I110="","",トータル!I110)</f>
        <v>09/15</v>
      </c>
      <c r="I23" s="12" t="str">
        <f>IF(トータル!K110="","",トータル!K110)</f>
        <v>SJJ</v>
      </c>
      <c r="J23" s="23"/>
      <c r="K23" s="22"/>
      <c r="M23" s="6"/>
      <c r="N23" s="6"/>
      <c r="O23" s="6"/>
      <c r="P23" s="6"/>
    </row>
    <row r="24" spans="1:16" ht="18" customHeight="1" x14ac:dyDescent="0.2">
      <c r="A24" s="227" t="str">
        <f>IF(トータル!A111="","",トータル!A111)</f>
        <v/>
      </c>
      <c r="B24" s="285" t="str">
        <f>IF(トータル!B111="","",トータル!B111)</f>
        <v>MILD TEMPO</v>
      </c>
      <c r="C24" s="298" t="str">
        <f>IF(トータル!C111="","",トータル!C111)</f>
        <v>2236W</v>
      </c>
      <c r="D24" s="9" t="str">
        <f>IF(トータル!E111="YOK",トータル!F111,"-")</f>
        <v>09/08</v>
      </c>
      <c r="E24" s="9" t="str">
        <f>IF(トータル!E111="YOK",トータル!D111,"-")</f>
        <v>09/12-13</v>
      </c>
      <c r="F24" s="9" t="str">
        <f>IF(トータル!E111="TYO",トータル!F111,"-")</f>
        <v>-</v>
      </c>
      <c r="G24" s="9" t="str">
        <f>IF(トータル!E111="TYO",トータル!D111,"-")</f>
        <v>-</v>
      </c>
      <c r="H24" s="299" t="str">
        <f>IF(トータル!I111="","",トータル!I111)</f>
        <v>09/15</v>
      </c>
      <c r="I24" s="12" t="str">
        <f>IF(トータル!K111="","",トータル!K111)</f>
        <v>SJJ</v>
      </c>
      <c r="J24" s="23"/>
      <c r="K24" s="22"/>
      <c r="M24" s="6"/>
      <c r="N24" s="6"/>
      <c r="O24" s="6"/>
      <c r="P24" s="6"/>
    </row>
    <row r="25" spans="1:16" ht="18" customHeight="1" x14ac:dyDescent="0.2">
      <c r="A25" s="227" t="str">
        <f>IF(トータル!A112="","",トータル!A112)</f>
        <v/>
      </c>
      <c r="B25" s="285" t="str">
        <f>IF(トータル!B112="","",トータル!B112)</f>
        <v>GLORY GUANGZHOU</v>
      </c>
      <c r="C25" s="298" t="str">
        <f>IF(トータル!C112="","",トータル!C112)</f>
        <v>2237W</v>
      </c>
      <c r="D25" s="9" t="str">
        <f>IF(トータル!E112="YOK",トータル!F112,"-")</f>
        <v>-</v>
      </c>
      <c r="E25" s="9" t="str">
        <f>IF(トータル!E112="YOK",トータル!D112,"-")</f>
        <v>-</v>
      </c>
      <c r="F25" s="9" t="str">
        <f>IF(トータル!E112="TYO",トータル!F112,"-")</f>
        <v>09/13</v>
      </c>
      <c r="G25" s="9" t="str">
        <f>IF(トータル!E112="TYO",トータル!D112,"-")</f>
        <v>09/15-15</v>
      </c>
      <c r="H25" s="299" t="str">
        <f>IF(トータル!I112="","",トータル!I112)</f>
        <v>09/18</v>
      </c>
      <c r="I25" s="327" t="str">
        <f>IF(トータル!K112="","",トータル!K112)</f>
        <v>SJJ</v>
      </c>
      <c r="J25" s="23"/>
      <c r="K25" s="22"/>
      <c r="M25" s="6"/>
      <c r="N25" s="6"/>
      <c r="O25" s="6"/>
      <c r="P25" s="6"/>
    </row>
    <row r="26" spans="1:16" ht="18" customHeight="1" x14ac:dyDescent="0.2">
      <c r="A26" s="227" t="str">
        <f>IF(トータル!A113="","",トータル!A113)</f>
        <v/>
      </c>
      <c r="B26" s="285" t="str">
        <f>IF(トータル!B113="","",トータル!B113)</f>
        <v>GLORY GUANGZHOU</v>
      </c>
      <c r="C26" s="298" t="str">
        <f>IF(トータル!C113="","",トータル!C113)</f>
        <v>2237W</v>
      </c>
      <c r="D26" s="9" t="str">
        <f>IF(トータル!E113="YOK",トータル!F113,"-")</f>
        <v>09/13</v>
      </c>
      <c r="E26" s="9" t="str">
        <f>IF(トータル!E113="YOK",トータル!D113,"-")</f>
        <v>09/15-16</v>
      </c>
      <c r="F26" s="9" t="str">
        <f>IF(トータル!E113="TYO",トータル!F113,"-")</f>
        <v>-</v>
      </c>
      <c r="G26" s="9" t="str">
        <f>IF(トータル!E113="TYO",トータル!D113,"-")</f>
        <v>-</v>
      </c>
      <c r="H26" s="299" t="str">
        <f>IF(トータル!I113="","",トータル!I113)</f>
        <v>09/18</v>
      </c>
      <c r="I26" s="327" t="str">
        <f>IF(トータル!K113="","",トータル!K113)</f>
        <v>SJJ</v>
      </c>
      <c r="J26" s="4"/>
    </row>
    <row r="27" spans="1:16" ht="18" customHeight="1" x14ac:dyDescent="0.2">
      <c r="A27" s="227" t="str">
        <f>IF(トータル!A114="","",トータル!A114)</f>
        <v>☆</v>
      </c>
      <c r="B27" s="285" t="str">
        <f>IF(トータル!B114="","",トータル!B114)</f>
        <v>HARRIER</v>
      </c>
      <c r="C27" s="298" t="str">
        <f>IF(トータル!C114="","",トータル!C114)</f>
        <v>2237W</v>
      </c>
      <c r="D27" s="9" t="str">
        <f>IF(トータル!E114="YOK",トータル!F114,"-")</f>
        <v>-</v>
      </c>
      <c r="E27" s="9" t="str">
        <f>IF(トータル!E114="YOK",トータル!D114,"-")</f>
        <v>-</v>
      </c>
      <c r="F27" s="9" t="str">
        <f>IF(トータル!E114="TYO",トータル!F114,"-")</f>
        <v>09/15</v>
      </c>
      <c r="G27" s="9" t="str">
        <f>IF(トータル!E114="TYO",トータル!D114,"-")</f>
        <v>09/19-19</v>
      </c>
      <c r="H27" s="299" t="str">
        <f>IF(トータル!I114="","",トータル!I114)</f>
        <v>09/22</v>
      </c>
      <c r="I27" s="327" t="str">
        <f>IF(トータル!K114="","",トータル!K114)</f>
        <v>SJJ</v>
      </c>
      <c r="J27" s="4"/>
    </row>
    <row r="28" spans="1:16" ht="18" customHeight="1" x14ac:dyDescent="0.2">
      <c r="A28" s="227" t="str">
        <f>IF(トータル!A115="","",トータル!A115)</f>
        <v>☆</v>
      </c>
      <c r="B28" s="285" t="str">
        <f>IF(トータル!B115="","",トータル!B115)</f>
        <v>HARRIER</v>
      </c>
      <c r="C28" s="298" t="str">
        <f>IF(トータル!C115="","",トータル!C115)</f>
        <v>2237W</v>
      </c>
      <c r="D28" s="9" t="str">
        <f>IF(トータル!E115="YOK",トータル!F115,"-")</f>
        <v>09/15</v>
      </c>
      <c r="E28" s="9" t="str">
        <f>IF(トータル!E115="YOK",トータル!D115,"-")</f>
        <v>09/19-20</v>
      </c>
      <c r="F28" s="9" t="str">
        <f>IF(トータル!E115="TYO",トータル!F115,"-")</f>
        <v>-</v>
      </c>
      <c r="G28" s="9" t="str">
        <f>IF(トータル!E115="TYO",トータル!D115,"-")</f>
        <v>-</v>
      </c>
      <c r="H28" s="299" t="str">
        <f>IF(トータル!I115="","",トータル!I115)</f>
        <v>09/22</v>
      </c>
      <c r="I28" s="327" t="str">
        <f>IF(トータル!K115="","",トータル!K115)</f>
        <v>SJJ</v>
      </c>
      <c r="J28" s="4"/>
    </row>
    <row r="29" spans="1:16" ht="18" customHeight="1" x14ac:dyDescent="0.2">
      <c r="A29" s="227" t="str">
        <f>IF(トータル!A116="","",トータル!A116)</f>
        <v/>
      </c>
      <c r="B29" s="285" t="str">
        <f>IF(トータル!B116="","",トータル!B116)</f>
        <v>GLORY GUANGZHOU</v>
      </c>
      <c r="C29" s="298" t="str">
        <f>IF(トータル!C116="","",トータル!C116)</f>
        <v>2238W</v>
      </c>
      <c r="D29" s="9" t="str">
        <f>IF(トータル!E116="YOK",トータル!F116,"-")</f>
        <v>-</v>
      </c>
      <c r="E29" s="9" t="str">
        <f>IF(トータル!E116="YOK",トータル!D116,"-")</f>
        <v>-</v>
      </c>
      <c r="F29" s="9" t="str">
        <f>IF(トータル!E116="TYO",トータル!F116,"-")</f>
        <v>09/20</v>
      </c>
      <c r="G29" s="9" t="str">
        <f>IF(トータル!E116="TYO",トータル!D116,"-")</f>
        <v>09/22-22</v>
      </c>
      <c r="H29" s="299" t="str">
        <f>IF(トータル!I116="","",トータル!I116)</f>
        <v>09/25</v>
      </c>
      <c r="I29" s="327" t="str">
        <f>IF(トータル!K116="","",トータル!K116)</f>
        <v>SJJ</v>
      </c>
    </row>
    <row r="30" spans="1:16" ht="18" customHeight="1" x14ac:dyDescent="0.2">
      <c r="A30" s="227" t="str">
        <f>IF(トータル!A117="","",トータル!A117)</f>
        <v/>
      </c>
      <c r="B30" s="285" t="str">
        <f>IF(トータル!B117="","",トータル!B117)</f>
        <v>GLORY GUANGZHOU</v>
      </c>
      <c r="C30" s="298" t="str">
        <f>IF(トータル!C117="","",トータル!C117)</f>
        <v>2238W</v>
      </c>
      <c r="D30" s="9" t="str">
        <f>IF(トータル!E117="YOK",トータル!F117,"-")</f>
        <v>09/20</v>
      </c>
      <c r="E30" s="9" t="str">
        <f>IF(トータル!E117="YOK",トータル!D117,"-")</f>
        <v>09/22-23</v>
      </c>
      <c r="F30" s="9" t="str">
        <f>IF(トータル!E117="TYO",トータル!F117,"-")</f>
        <v>-</v>
      </c>
      <c r="G30" s="9" t="str">
        <f>IF(トータル!E117="TYO",トータル!D117,"-")</f>
        <v>-</v>
      </c>
      <c r="H30" s="299" t="str">
        <f>IF(トータル!I117="","",トータル!I117)</f>
        <v>09/25</v>
      </c>
      <c r="I30" s="327" t="str">
        <f>IF(トータル!K117="","",トータル!K117)</f>
        <v>SJJ</v>
      </c>
    </row>
    <row r="31" spans="1:16" ht="18" customHeight="1" x14ac:dyDescent="0.2">
      <c r="A31" s="227" t="str">
        <f>IF(トータル!A118="","",トータル!A118)</f>
        <v/>
      </c>
      <c r="B31" s="285" t="str">
        <f>IF(トータル!B118="","",トータル!B118)</f>
        <v>MILD TEMPO</v>
      </c>
      <c r="C31" s="298" t="str">
        <f>IF(トータル!C118="","",トータル!C118)</f>
        <v>2238W</v>
      </c>
      <c r="D31" s="9" t="str">
        <f>IF(トータル!E118="YOK",トータル!F118,"-")</f>
        <v>-</v>
      </c>
      <c r="E31" s="9" t="str">
        <f>IF(トータル!E118="YOK",トータル!D118,"-")</f>
        <v>-</v>
      </c>
      <c r="F31" s="9" t="str">
        <f>IF(トータル!E118="TYO",トータル!F118,"-")</f>
        <v>09/21</v>
      </c>
      <c r="G31" s="9" t="str">
        <f>IF(トータル!E118="TYO",トータル!D118,"-")</f>
        <v>09/26-26</v>
      </c>
      <c r="H31" s="299" t="str">
        <f>IF(トータル!I118="","",トータル!I118)</f>
        <v>09/29</v>
      </c>
      <c r="I31" s="327" t="str">
        <f>IF(トータル!K118="","",トータル!K118)</f>
        <v>SJJ</v>
      </c>
    </row>
    <row r="32" spans="1:16" ht="18" customHeight="1" x14ac:dyDescent="0.2">
      <c r="A32" s="227" t="str">
        <f>IF(トータル!A119="","",トータル!A119)</f>
        <v/>
      </c>
      <c r="B32" s="262" t="str">
        <f>IF(トータル!B119="","",トータル!B119)</f>
        <v>MILD TEMPO</v>
      </c>
      <c r="C32" s="368" t="str">
        <f>IF(トータル!C119="","",トータル!C119)</f>
        <v>2238W</v>
      </c>
      <c r="D32" s="10" t="str">
        <f>IF(トータル!E119="YOK",トータル!F119,"-")</f>
        <v>09/21</v>
      </c>
      <c r="E32" s="10" t="str">
        <f>IF(トータル!E119="YOK",トータル!D119,"-")</f>
        <v>09/26-27</v>
      </c>
      <c r="F32" s="10" t="str">
        <f>IF(トータル!E119="TYO",トータル!F119,"-")</f>
        <v>-</v>
      </c>
      <c r="G32" s="10" t="str">
        <f>IF(トータル!E119="TYO",トータル!D119,"-")</f>
        <v>-</v>
      </c>
      <c r="H32" s="269" t="str">
        <f>IF(トータル!I119="","",トータル!I119)</f>
        <v>09/29</v>
      </c>
      <c r="I32" s="11" t="str">
        <f>IF(トータル!K119="","",トータル!K119)</f>
        <v>SJJ</v>
      </c>
    </row>
    <row r="33" spans="2:9" ht="18" customHeight="1" x14ac:dyDescent="0.2">
      <c r="B33" s="396" t="str">
        <f>IF(トータル!B120="","",トータル!B120)</f>
        <v>GLORY GUANGZHOU</v>
      </c>
      <c r="C33" s="397" t="str">
        <f>IF(トータル!C120="","",トータル!C120)</f>
        <v>2239W</v>
      </c>
      <c r="D33" s="398" t="str">
        <f>IF(トータル!E120="YOK",トータル!F120,"-")</f>
        <v>-</v>
      </c>
      <c r="E33" s="398" t="str">
        <f>IF(トータル!E120="YOK",トータル!D120,"-")</f>
        <v>-</v>
      </c>
      <c r="F33" s="398" t="str">
        <f>IF(トータル!E120="TYO",トータル!F120,"-")</f>
        <v>09/27</v>
      </c>
      <c r="G33" s="398" t="str">
        <f>IF(トータル!E120="TYO",トータル!D120,"-")</f>
        <v>09/29-29</v>
      </c>
      <c r="H33" s="399" t="str">
        <f>IF(トータル!I120="","",トータル!I120)</f>
        <v>10/02</v>
      </c>
      <c r="I33" s="400" t="str">
        <f>IF(トータル!K120="","",トータル!K120)</f>
        <v>SJJ</v>
      </c>
    </row>
    <row r="34" spans="2:9" ht="18" customHeight="1" x14ac:dyDescent="0.2">
      <c r="B34" s="353" t="str">
        <f>IF(トータル!B121="","",トータル!B121)</f>
        <v>GLORY GUANGZHOU</v>
      </c>
      <c r="C34" s="265" t="str">
        <f>IF(トータル!C121="","",トータル!C121)</f>
        <v>2239W</v>
      </c>
      <c r="D34" s="13" t="str">
        <f>IF(トータル!E121="YOK",トータル!F121,"-")</f>
        <v>09/27</v>
      </c>
      <c r="E34" s="13" t="str">
        <f>IF(トータル!E121="YOK",トータル!D121,"-")</f>
        <v>09/29-30</v>
      </c>
      <c r="F34" s="13" t="str">
        <f>IF(トータル!E121="TYO",トータル!F121,"-")</f>
        <v>-</v>
      </c>
      <c r="G34" s="13" t="str">
        <f>IF(トータル!E121="TYO",トータル!D121,"-")</f>
        <v>-</v>
      </c>
      <c r="H34" s="265" t="str">
        <f>IF(トータル!I121="","",トータル!I121)</f>
        <v>10/02</v>
      </c>
      <c r="I34" s="14" t="str">
        <f>IF(トータル!K121="","",トータル!K121)</f>
        <v>SJJ</v>
      </c>
    </row>
    <row r="35" spans="2:9" ht="22.05" customHeight="1" x14ac:dyDescent="0.2">
      <c r="B35" s="21"/>
      <c r="C35" s="22"/>
      <c r="D35" s="23"/>
      <c r="E35" s="23"/>
      <c r="F35" s="23"/>
      <c r="G35" s="23"/>
      <c r="H35" s="23"/>
    </row>
    <row r="36" spans="2:9" x14ac:dyDescent="0.2">
      <c r="B36" s="21"/>
      <c r="C36" s="22"/>
      <c r="D36" s="23"/>
      <c r="E36" s="23"/>
      <c r="F36" s="23"/>
      <c r="G36" s="23"/>
      <c r="H36" s="23"/>
    </row>
    <row r="37" spans="2:9" x14ac:dyDescent="0.2">
      <c r="D37" s="4"/>
      <c r="E37" s="4"/>
      <c r="F37" s="4"/>
      <c r="G37" s="4"/>
      <c r="H37" s="4"/>
    </row>
    <row r="38" spans="2:9" x14ac:dyDescent="0.2">
      <c r="D38" s="4"/>
      <c r="E38" s="4"/>
      <c r="F38" s="4"/>
      <c r="G38" s="4"/>
      <c r="H38" s="4"/>
    </row>
  </sheetData>
  <mergeCells count="7">
    <mergeCell ref="B5:D5"/>
    <mergeCell ref="B7:B8"/>
    <mergeCell ref="C7:C8"/>
    <mergeCell ref="I7:I8"/>
    <mergeCell ref="D7:E7"/>
    <mergeCell ref="F7:G7"/>
    <mergeCell ref="H7:H8"/>
  </mergeCells>
  <phoneticPr fontId="1"/>
  <hyperlinks>
    <hyperlink ref="N4" location="トータル!Print_Area" display="LIST" xr:uid="{92A73675-35F7-4A93-93A7-2DEBB12A1FEC}"/>
  </hyperlinks>
  <printOptions horizontalCentered="1" verticalCentered="1"/>
  <pageMargins left="0" right="0.19685039370078741" top="0" bottom="0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18</vt:i4>
      </vt:variant>
    </vt:vector>
  </HeadingPairs>
  <TitlesOfParts>
    <vt:vector size="38" baseType="lpstr">
      <vt:lpstr>仕向け地一覧</vt:lpstr>
      <vt:lpstr>トータル</vt:lpstr>
      <vt:lpstr>1.韓国(釜山 仁川）</vt:lpstr>
      <vt:lpstr>2.UAE(DUBAI)</vt:lpstr>
      <vt:lpstr>3.台湾(基隆)</vt:lpstr>
      <vt:lpstr>4.台湾(高雄)</vt:lpstr>
      <vt:lpstr>5.台湾(台中)</vt:lpstr>
      <vt:lpstr>6.香港</vt:lpstr>
      <vt:lpstr>7.上海</vt:lpstr>
      <vt:lpstr>8.シンガポール</vt:lpstr>
      <vt:lpstr>9.マレーシア</vt:lpstr>
      <vt:lpstr>10.インドネシア</vt:lpstr>
      <vt:lpstr>11.フィリピン</vt:lpstr>
      <vt:lpstr>12.タイ</vt:lpstr>
      <vt:lpstr>13.ベトナム</vt:lpstr>
      <vt:lpstr>14.中国（大連・新港)</vt:lpstr>
      <vt:lpstr>15.中国（青島・寧波）</vt:lpstr>
      <vt:lpstr>16.中国(厦門)</vt:lpstr>
      <vt:lpstr>Sheet2</vt:lpstr>
      <vt:lpstr>Sheet1</vt:lpstr>
      <vt:lpstr>'1.韓国(釜山 仁川）'!Print_Area</vt:lpstr>
      <vt:lpstr>'10.インドネシア'!Print_Area</vt:lpstr>
      <vt:lpstr>'11.フィリピン'!Print_Area</vt:lpstr>
      <vt:lpstr>'12.タイ'!Print_Area</vt:lpstr>
      <vt:lpstr>'13.ベトナム'!Print_Area</vt:lpstr>
      <vt:lpstr>'14.中国（大連・新港)'!Print_Area</vt:lpstr>
      <vt:lpstr>'15.中国（青島・寧波）'!Print_Area</vt:lpstr>
      <vt:lpstr>'16.中国(厦門)'!Print_Area</vt:lpstr>
      <vt:lpstr>'2.UAE(DUBAI)'!Print_Area</vt:lpstr>
      <vt:lpstr>'3.台湾(基隆)'!Print_Area</vt:lpstr>
      <vt:lpstr>'4.台湾(高雄)'!Print_Area</vt:lpstr>
      <vt:lpstr>'5.台湾(台中)'!Print_Area</vt:lpstr>
      <vt:lpstr>'6.香港'!Print_Area</vt:lpstr>
      <vt:lpstr>'7.上海'!Print_Area</vt:lpstr>
      <vt:lpstr>'8.シンガポール'!Print_Area</vt:lpstr>
      <vt:lpstr>'9.マレーシア'!Print_Area</vt:lpstr>
      <vt:lpstr>トータル!Print_Area</vt:lpstr>
      <vt:lpstr>仕向け地一覧!Print_Area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TYO-N2006-04</cp:lastModifiedBy>
  <cp:lastPrinted>2022-08-19T02:06:12Z</cp:lastPrinted>
  <dcterms:created xsi:type="dcterms:W3CDTF">2020-03-25T13:15:19Z</dcterms:created>
  <dcterms:modified xsi:type="dcterms:W3CDTF">2022-08-19T02:06:43Z</dcterms:modified>
</cp:coreProperties>
</file>